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G:\Economics\New EMS pages from August 2009\Archive EU pig pages\"/>
    </mc:Choice>
  </mc:AlternateContent>
  <xr:revisionPtr revIDLastSave="0" documentId="13_ncr:1_{A5B2D7F1-51E3-475F-851C-68723EFF6A85}" xr6:coauthVersionLast="47" xr6:coauthVersionMax="47" xr10:uidLastSave="{00000000-0000-0000-0000-000000000000}"/>
  <bookViews>
    <workbookView xWindow="28860" yWindow="-16350" windowWidth="29040" windowHeight="15720" xr2:uid="{00000000-000D-0000-FFFF-FFFF00000000}"/>
  </bookViews>
  <sheets>
    <sheet name="Pigs - E grade prices" sheetId="1" r:id="rId1"/>
    <sheet name="Pigs - S grade prices" sheetId="11" r:id="rId2"/>
    <sheet name="Specific sow quotations" sheetId="12" r:id="rId3"/>
    <sheet name="Disclaimer and notes" sheetId="10" r:id="rId4"/>
    <sheet name="Dates" sheetId="9"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0" i="12" l="1"/>
  <c r="F14" i="12" l="1"/>
  <c r="J10" i="12"/>
  <c r="K10" i="11"/>
  <c r="J10" i="11"/>
  <c r="I7" i="11"/>
  <c r="E14" i="12" l="1"/>
  <c r="E13" i="12"/>
  <c r="E11" i="12"/>
  <c r="F11" i="12"/>
  <c r="F13" i="12"/>
  <c r="I7" i="1" l="1"/>
  <c r="K10" i="1" l="1"/>
  <c r="J10" i="1"/>
  <c r="E37" i="1" l="1"/>
  <c r="E33" i="1"/>
  <c r="E29" i="1"/>
  <c r="E25" i="1"/>
  <c r="E21" i="1"/>
  <c r="E17" i="1"/>
  <c r="E13" i="1"/>
  <c r="E11" i="1"/>
  <c r="E36" i="1"/>
  <c r="E28" i="1"/>
  <c r="E24" i="1"/>
  <c r="E20" i="1"/>
  <c r="E16" i="1"/>
  <c r="E12" i="1"/>
  <c r="E35" i="1"/>
  <c r="E31" i="1"/>
  <c r="E27" i="1"/>
  <c r="E23" i="1"/>
  <c r="E19" i="1"/>
  <c r="E15" i="1"/>
  <c r="E38" i="1"/>
  <c r="E34" i="1"/>
  <c r="E30" i="1"/>
  <c r="E18" i="1"/>
  <c r="E14" i="1"/>
  <c r="F37" i="1"/>
  <c r="F33" i="1"/>
  <c r="F29" i="1"/>
  <c r="F25" i="1"/>
  <c r="F21" i="1"/>
  <c r="F17" i="1"/>
  <c r="F13" i="1"/>
  <c r="F36" i="1"/>
  <c r="F32" i="1"/>
  <c r="F28" i="1"/>
  <c r="F24" i="1"/>
  <c r="F20" i="1"/>
  <c r="F16" i="1"/>
  <c r="F12" i="1"/>
  <c r="F39" i="1"/>
  <c r="F35" i="1"/>
  <c r="F31" i="1"/>
  <c r="F27" i="1"/>
  <c r="F23" i="1"/>
  <c r="F19" i="1"/>
  <c r="F15" i="1"/>
  <c r="F34" i="1"/>
  <c r="F30" i="1"/>
  <c r="F26" i="1"/>
  <c r="F22" i="1"/>
  <c r="F18" i="1"/>
  <c r="F14" i="1"/>
  <c r="E26" i="1"/>
  <c r="E22" i="1"/>
  <c r="E39" i="1" l="1"/>
  <c r="F11" i="1"/>
  <c r="F38" i="1" l="1"/>
  <c r="F12" i="11" l="1"/>
  <c r="F22" i="11"/>
  <c r="F11" i="11" l="1"/>
  <c r="F14" i="11"/>
  <c r="F13" i="11"/>
  <c r="E11" i="11"/>
  <c r="E12" i="11"/>
  <c r="E14" i="11"/>
  <c r="E23" i="11"/>
  <c r="F23" i="11"/>
  <c r="E13" i="11"/>
  <c r="E22" i="11"/>
  <c r="E39" i="11"/>
  <c r="F39" i="11"/>
  <c r="G23" i="11" l="1"/>
  <c r="G22" i="11"/>
  <c r="G12" i="11"/>
  <c r="G22" i="1" l="1"/>
  <c r="G26" i="1"/>
  <c r="F19" i="11" l="1"/>
  <c r="E19" i="11"/>
  <c r="F37" i="11" l="1"/>
  <c r="E37" i="11"/>
  <c r="E36" i="11"/>
  <c r="E35" i="11"/>
  <c r="E34" i="11"/>
  <c r="E33" i="11"/>
  <c r="E30" i="11"/>
  <c r="E28" i="11"/>
  <c r="E31" i="11"/>
  <c r="E29" i="11"/>
  <c r="E25" i="11"/>
  <c r="E27" i="11"/>
  <c r="F26" i="11"/>
  <c r="E26" i="11"/>
  <c r="G26" i="11"/>
  <c r="E24" i="11"/>
  <c r="E21" i="11"/>
  <c r="E18" i="11"/>
  <c r="F17" i="11"/>
  <c r="E17" i="11"/>
  <c r="E20" i="11"/>
  <c r="F15" i="11"/>
  <c r="E15" i="11"/>
  <c r="F16" i="11"/>
  <c r="E16" i="11"/>
  <c r="F18" i="11" l="1"/>
  <c r="F20" i="11"/>
  <c r="F21" i="11"/>
  <c r="F24" i="11"/>
  <c r="F25" i="11"/>
  <c r="F27" i="11"/>
  <c r="F28" i="11"/>
  <c r="F29" i="11"/>
  <c r="F30" i="11"/>
  <c r="F31" i="11"/>
  <c r="F32" i="11"/>
  <c r="F33" i="11"/>
  <c r="F34" i="11"/>
  <c r="F35" i="11"/>
  <c r="F36" i="11"/>
  <c r="F38" i="11" l="1"/>
  <c r="E38" i="11"/>
  <c r="G16" i="11" l="1"/>
  <c r="F12" i="12" l="1"/>
  <c r="E12" i="12" l="1"/>
  <c r="G17" i="1"/>
  <c r="G17" i="11"/>
  <c r="G31" i="11" l="1"/>
  <c r="G11" i="11"/>
  <c r="G33" i="11"/>
  <c r="G34" i="11"/>
  <c r="G38" i="11"/>
  <c r="G20" i="11"/>
  <c r="G14" i="11"/>
  <c r="G37" i="11"/>
  <c r="G29" i="11"/>
  <c r="G19" i="11"/>
  <c r="G28" i="11"/>
  <c r="G13" i="11"/>
  <c r="G35" i="11"/>
  <c r="G15" i="11"/>
  <c r="G21" i="11"/>
  <c r="G25" i="11"/>
  <c r="G39" i="11"/>
  <c r="G27" i="11"/>
  <c r="G18" i="11"/>
  <c r="G32" i="11"/>
  <c r="G24" i="11"/>
  <c r="G30" i="11"/>
  <c r="G36" i="11"/>
  <c r="G12" i="1"/>
  <c r="G31" i="1"/>
  <c r="G35" i="1"/>
  <c r="G23" i="1"/>
  <c r="G13" i="1"/>
  <c r="G21" i="1"/>
  <c r="G34" i="1"/>
  <c r="G11" i="1"/>
  <c r="G27" i="1"/>
  <c r="G24" i="1"/>
  <c r="G37" i="1"/>
  <c r="G29" i="1"/>
  <c r="G20" i="1"/>
  <c r="G15" i="1"/>
  <c r="G38" i="1"/>
  <c r="G25" i="1"/>
  <c r="G16" i="1"/>
  <c r="G30" i="1"/>
  <c r="G36" i="1"/>
  <c r="G33" i="1"/>
  <c r="G18" i="1"/>
  <c r="G19" i="1"/>
  <c r="G28" i="1"/>
  <c r="G39" i="1"/>
  <c r="G32" i="1"/>
  <c r="G14" i="1"/>
</calcChain>
</file>

<file path=xl/sharedStrings.xml><?xml version="1.0" encoding="utf-8"?>
<sst xmlns="http://schemas.openxmlformats.org/spreadsheetml/2006/main" count="162" uniqueCount="80">
  <si>
    <t>€/100kg dw</t>
  </si>
  <si>
    <t>Spain</t>
  </si>
  <si>
    <t>Irish Republic</t>
  </si>
  <si>
    <t>Italy</t>
  </si>
  <si>
    <t>Netherlands</t>
  </si>
  <si>
    <t>p/kg dw *</t>
  </si>
  <si>
    <t>Cyprus</t>
  </si>
  <si>
    <t>Hungary</t>
  </si>
  <si>
    <t>Portugal</t>
  </si>
  <si>
    <t>Slovenia</t>
  </si>
  <si>
    <t>Germany</t>
  </si>
  <si>
    <t>Austria</t>
  </si>
  <si>
    <t>Poland</t>
  </si>
  <si>
    <t>Sweden</t>
  </si>
  <si>
    <t>United Kingdom</t>
  </si>
  <si>
    <t>Romania</t>
  </si>
  <si>
    <t>Estonia</t>
  </si>
  <si>
    <t>Croatia</t>
  </si>
  <si>
    <t>Lithuania</t>
  </si>
  <si>
    <t>Slovakia</t>
  </si>
  <si>
    <t>Latvia</t>
  </si>
  <si>
    <t>Finland</t>
  </si>
  <si>
    <t>Bulgaria</t>
  </si>
  <si>
    <t>Belgium</t>
  </si>
  <si>
    <t>Greece</t>
  </si>
  <si>
    <t>France</t>
  </si>
  <si>
    <t>Denmark</t>
  </si>
  <si>
    <t>% change on week</t>
  </si>
  <si>
    <t>% change on year</t>
  </si>
  <si>
    <t>Notes</t>
  </si>
  <si>
    <t xml:space="preserve">These prices are subject to retrospective changes. </t>
  </si>
  <si>
    <t>Disclaimer</t>
  </si>
  <si>
    <t>Contact us</t>
  </si>
  <si>
    <t>Head office address</t>
  </si>
  <si>
    <t>Telephone</t>
  </si>
  <si>
    <t>Email</t>
  </si>
  <si>
    <t>Website</t>
  </si>
  <si>
    <t>ahdb.org.uk</t>
  </si>
  <si>
    <r>
      <rPr>
        <b/>
        <sz val="12"/>
        <color rgb="FF575756"/>
        <rFont val="Arial"/>
        <family val="2"/>
      </rPr>
      <t>Units:</t>
    </r>
    <r>
      <rPr>
        <sz val="12"/>
        <color rgb="FF575756"/>
        <rFont val="Arial"/>
        <family val="2"/>
      </rPr>
      <t xml:space="preserve"> €/100kg dw and p/kg dw</t>
    </r>
  </si>
  <si>
    <t>Czech Republic</t>
  </si>
  <si>
    <t>Luxembourg</t>
  </si>
  <si>
    <t>Malta</t>
  </si>
  <si>
    <t>Sows</t>
  </si>
  <si>
    <t>Pigs grade E</t>
  </si>
  <si>
    <t>na = not available</t>
  </si>
  <si>
    <t>Netherlands - Vion Type A</t>
  </si>
  <si>
    <t>Germany - MI</t>
  </si>
  <si>
    <t>France - Bretagne</t>
  </si>
  <si>
    <t>*Converted at weekly rate of 1 € =</t>
  </si>
  <si>
    <t>Week ending</t>
  </si>
  <si>
    <t>EU (ex UK)</t>
  </si>
  <si>
    <t>EU price excluding UK</t>
  </si>
  <si>
    <t>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t>
  </si>
  <si>
    <t>All intellectual property rights in the information and data in this document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For more information, please see our Terms of Use and Privacy Notice or contact the Director of Corporate Affairs at info@ahdb.org.uk</t>
  </si>
  <si>
    <t>With effect w/e 02/01/2021, UK pig prices are no longer being reported by the EU Commission. UK pig prices shown are reported by AHDB.</t>
  </si>
  <si>
    <t>econ@ahdb.org.uk</t>
  </si>
  <si>
    <t>Team</t>
  </si>
  <si>
    <t>Data &amp; Analysis Team</t>
  </si>
  <si>
    <t xml:space="preserve"> </t>
  </si>
  <si>
    <t>Denmark - Danish Crown &gt;126.4kg</t>
  </si>
  <si>
    <t xml:space="preserve">Please treat comparisons across countries with caution as the reference prices are ‘gross prices’, before deductions or retrospective bonuses. In some countries, such as the UK, there are below the line deductions from the gross price which are carried by the producer, such as procurement, transport, meat inspection, classification, levy, lorry washing and insurances. In other countries, some or all of these costs are paid for by processors; which increases processor costs and results in a lower price paid direct to producers. It should also be noted that the prices are expressed on a cold weight basis, but producers in various EU countries may be paid on a cold weight, hot weight or live weight basis. Hot and liveweight prices will be converted into a cold weight equivalent and these conversion factors can vary across countries.
</t>
  </si>
  <si>
    <t>024 7647 8850/ 024 7647 8847</t>
  </si>
  <si>
    <t>Agriculture and Horticulture Development Board 
Middlemarch Business Park
Siskin Parkway East
Coventry
CV3 4PE</t>
  </si>
  <si>
    <t>Pigs grade S</t>
  </si>
  <si>
    <t xml:space="preserve">The lean meat percentages of pigs are recorded at slaughter by abattoirs on an EU scale, with pigs being classified as a being either S, E, U, R, O and P grade. EU grade S pigs are those with a lean meat percentage of recorded cold carcase weight of 60% or more, with grade E pigs having a percentage of 55% or more but less than 60%. </t>
  </si>
  <si>
    <t>Hide columns I to K</t>
  </si>
  <si>
    <t>nc = no change</t>
  </si>
  <si>
    <t>na</t>
  </si>
  <si>
    <t>UK and EU grade E pig reference prices</t>
  </si>
  <si>
    <t>UK and EU grade S pig reference prices</t>
  </si>
  <si>
    <r>
      <rPr>
        <b/>
        <sz val="12"/>
        <color rgb="FF575756"/>
        <rFont val="Arial"/>
        <family val="2"/>
      </rPr>
      <t>Source:</t>
    </r>
    <r>
      <rPr>
        <sz val="12"/>
        <color rgb="FF575756"/>
        <rFont val="Arial"/>
        <family val="2"/>
      </rPr>
      <t xml:space="preserve"> Vion Farming, Danish Crown, AMI</t>
    </r>
  </si>
  <si>
    <t>© Agriculture and Horticulture Development Board 2026. All rights reserved.</t>
  </si>
  <si>
    <t>EU Specific sow quotations</t>
  </si>
  <si>
    <t>Country</t>
  </si>
  <si>
    <r>
      <rPr>
        <b/>
        <sz val="12"/>
        <color rgb="FF575756"/>
        <rFont val="Arial"/>
        <family val="2"/>
      </rPr>
      <t>Source:</t>
    </r>
    <r>
      <rPr>
        <sz val="12"/>
        <color rgb="FF575756"/>
        <rFont val="Arial"/>
        <family val="2"/>
      </rPr>
      <t xml:space="preserve"> EU Commission, AHDB</t>
    </r>
  </si>
  <si>
    <r>
      <t xml:space="preserve">Last updated: </t>
    </r>
    <r>
      <rPr>
        <sz val="12"/>
        <color rgb="FF575756"/>
        <rFont val="Arial"/>
        <family val="2"/>
      </rPr>
      <t xml:space="preserve"> 14/08/2026</t>
    </r>
  </si>
  <si>
    <t/>
  </si>
  <si>
    <t>(*)</t>
  </si>
  <si>
    <t>c</t>
  </si>
  <si>
    <t>no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</si>
</sst>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dd/mm/yyyy;@"/>
    <numFmt numFmtId="166" formatCode="0.00000"/>
    <numFmt numFmtId="167" formatCode="\†\ 0.00"/>
    <numFmt numFmtId="168" formatCode="d/m/yy;@"/>
    <numFmt numFmtId="169" formatCode="dd/mm/yy;@"/>
  </numFmts>
  <fonts count="30" x14ac:knownFonts="1">
    <font>
      <sz val="10"/>
      <name val="Arial"/>
    </font>
    <font>
      <sz val="10"/>
      <color theme="1"/>
      <name val="Arial"/>
      <family val="2"/>
    </font>
    <font>
      <sz val="10"/>
      <color theme="1"/>
      <name val="Arial"/>
      <family val="2"/>
    </font>
    <font>
      <sz val="10"/>
      <color theme="1"/>
      <name val="Arial"/>
      <family val="2"/>
    </font>
    <font>
      <sz val="8"/>
      <name val="Arial"/>
      <family val="2"/>
    </font>
    <font>
      <sz val="10"/>
      <name val="Arial"/>
      <family val="2"/>
    </font>
    <font>
      <sz val="12"/>
      <color indexed="8"/>
      <name val="Arial"/>
      <family val="2"/>
    </font>
    <font>
      <sz val="10"/>
      <color theme="1"/>
      <name val="Calibri"/>
      <family val="2"/>
      <scheme val="minor"/>
    </font>
    <font>
      <sz val="10"/>
      <color rgb="FF95C11F"/>
      <name val="Cambria"/>
      <family val="2"/>
      <scheme val="major"/>
    </font>
    <font>
      <u/>
      <sz val="10"/>
      <color theme="10"/>
      <name val="Calibri"/>
      <family val="2"/>
      <scheme val="minor"/>
    </font>
    <font>
      <sz val="12"/>
      <color theme="1"/>
      <name val="Arial"/>
      <family val="2"/>
    </font>
    <font>
      <b/>
      <sz val="12"/>
      <color rgb="FF95C11F"/>
      <name val="Arial"/>
      <family val="2"/>
    </font>
    <font>
      <b/>
      <sz val="12"/>
      <color rgb="FF575756"/>
      <name val="Arial"/>
      <family val="2"/>
    </font>
    <font>
      <sz val="12"/>
      <color rgb="FF95C11F"/>
      <name val="Arial"/>
      <family val="2"/>
    </font>
    <font>
      <sz val="12"/>
      <name val="Arial"/>
      <family val="2"/>
    </font>
    <font>
      <sz val="12"/>
      <color rgb="FF575756"/>
      <name val="Arial"/>
      <family val="2"/>
    </font>
    <font>
      <sz val="12"/>
      <color theme="0"/>
      <name val="Arial"/>
      <family val="2"/>
    </font>
    <font>
      <b/>
      <sz val="12"/>
      <color theme="0"/>
      <name val="Arial"/>
      <family val="2"/>
    </font>
    <font>
      <b/>
      <sz val="12"/>
      <name val="Arial"/>
      <family val="2"/>
    </font>
    <font>
      <b/>
      <sz val="16"/>
      <color theme="4"/>
      <name val="Arial"/>
      <family val="2"/>
    </font>
    <font>
      <sz val="16"/>
      <name val="Arial"/>
      <family val="2"/>
    </font>
    <font>
      <b/>
      <sz val="16"/>
      <color rgb="FF575756"/>
      <name val="Arial"/>
      <family val="2"/>
    </font>
    <font>
      <b/>
      <sz val="16"/>
      <color rgb="FF0090D3"/>
      <name val="Arial"/>
      <family val="2"/>
    </font>
    <font>
      <b/>
      <sz val="12"/>
      <color rgb="FFFFFFFF"/>
      <name val="Arial"/>
      <family val="2"/>
    </font>
    <font>
      <b/>
      <sz val="12"/>
      <color rgb="FF95C11F"/>
      <name val="Cambria"/>
      <family val="2"/>
      <scheme val="major"/>
    </font>
    <font>
      <u/>
      <sz val="10"/>
      <color theme="10"/>
      <name val="Arial"/>
      <family val="2"/>
    </font>
    <font>
      <sz val="10"/>
      <color rgb="FF000000"/>
      <name val="Arial"/>
      <family val="2"/>
    </font>
    <font>
      <u/>
      <sz val="12"/>
      <color theme="10"/>
      <name val="Arial"/>
      <family val="2"/>
    </font>
    <font>
      <u/>
      <sz val="12"/>
      <color rgb="FF0090D3"/>
      <name val="Arial"/>
      <family val="2"/>
    </font>
    <font>
      <sz val="16"/>
      <color theme="0"/>
      <name val="Arial"/>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indexed="9"/>
        <bgColor indexed="64"/>
      </patternFill>
    </fill>
    <fill>
      <patternFill patternType="solid">
        <fgColor rgb="FF0090D4"/>
        <bgColor indexed="64"/>
      </patternFill>
    </fill>
    <fill>
      <patternFill patternType="solid">
        <fgColor rgb="FFDFEFFB"/>
        <bgColor indexed="64"/>
      </patternFill>
    </fill>
    <fill>
      <patternFill patternType="solid">
        <fgColor rgb="FFBBDDF5"/>
        <bgColor indexed="64"/>
      </patternFill>
    </fill>
    <fill>
      <patternFill patternType="solid">
        <fgColor rgb="FF95C13F"/>
        <bgColor indexed="64"/>
      </patternFill>
    </fill>
    <fill>
      <patternFill patternType="solid">
        <fgColor rgb="FF61BAE8"/>
        <bgColor indexed="64"/>
      </patternFill>
    </fill>
    <fill>
      <patternFill patternType="solid">
        <fgColor theme="0"/>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rgb="FF0090D4"/>
      </bottom>
      <diagonal/>
    </border>
    <border>
      <left/>
      <right/>
      <top style="medium">
        <color rgb="FF0082CA"/>
      </top>
      <bottom/>
      <diagonal/>
    </border>
  </borders>
  <cellStyleXfs count="15">
    <xf numFmtId="0" fontId="0" fillId="0" borderId="0"/>
    <xf numFmtId="0" fontId="6" fillId="0" borderId="0"/>
    <xf numFmtId="0" fontId="3" fillId="2" borderId="0" applyNumberFormat="0" applyBorder="0" applyAlignment="0" applyProtection="0"/>
    <xf numFmtId="0" fontId="3" fillId="3" borderId="0" applyNumberFormat="0" applyBorder="0" applyAlignment="0" applyProtection="0"/>
    <xf numFmtId="4" fontId="7" fillId="0" borderId="0">
      <alignment horizontal="left" vertical="top"/>
    </xf>
    <xf numFmtId="0" fontId="8" fillId="0" borderId="0" applyNumberFormat="0" applyFill="0" applyProtection="0">
      <alignment horizontal="left"/>
    </xf>
    <xf numFmtId="0" fontId="5" fillId="0" borderId="0"/>
    <xf numFmtId="39" fontId="9" fillId="0" borderId="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25" fillId="0" borderId="0" applyNumberFormat="0" applyFill="0" applyBorder="0" applyAlignment="0" applyProtection="0"/>
    <xf numFmtId="0" fontId="26" fillId="0" borderId="0"/>
    <xf numFmtId="39" fontId="9" fillId="0" borderId="0" applyFill="0" applyBorder="0" applyAlignment="0" applyProtection="0"/>
  </cellStyleXfs>
  <cellXfs count="155">
    <xf numFmtId="0" fontId="0" fillId="0" borderId="0" xfId="0"/>
    <xf numFmtId="4" fontId="10" fillId="0" borderId="0" xfId="4" applyFont="1">
      <alignment horizontal="left" vertical="top"/>
    </xf>
    <xf numFmtId="0" fontId="12" fillId="0" borderId="0" xfId="5" applyFont="1">
      <alignment horizontal="left"/>
    </xf>
    <xf numFmtId="0" fontId="13" fillId="0" borderId="0" xfId="5" applyFont="1">
      <alignment horizontal="left"/>
    </xf>
    <xf numFmtId="0" fontId="14" fillId="0" borderId="0" xfId="6" applyFont="1"/>
    <xf numFmtId="4" fontId="15" fillId="0" borderId="0" xfId="4" applyFont="1">
      <alignment horizontal="left" vertical="top"/>
    </xf>
    <xf numFmtId="0" fontId="14" fillId="0" borderId="0" xfId="0" applyFont="1"/>
    <xf numFmtId="0" fontId="14" fillId="0" borderId="0" xfId="0" applyFont="1" applyAlignment="1">
      <alignment horizontal="right"/>
    </xf>
    <xf numFmtId="0" fontId="15" fillId="0" borderId="0" xfId="0" applyFont="1" applyAlignment="1">
      <alignment horizontal="left" vertical="center"/>
    </xf>
    <xf numFmtId="0" fontId="12" fillId="0" borderId="0" xfId="0" applyFont="1" applyAlignment="1">
      <alignment horizontal="left" vertical="center"/>
    </xf>
    <xf numFmtId="0" fontId="15" fillId="4" borderId="0" xfId="0" applyFont="1" applyFill="1" applyAlignment="1">
      <alignment vertical="center"/>
    </xf>
    <xf numFmtId="0" fontId="14" fillId="0" borderId="0" xfId="0" applyFont="1" applyAlignment="1">
      <alignment vertical="center"/>
    </xf>
    <xf numFmtId="0" fontId="14" fillId="4" borderId="0" xfId="0" applyFont="1" applyFill="1" applyAlignment="1">
      <alignment vertical="center"/>
    </xf>
    <xf numFmtId="14" fontId="14" fillId="4" borderId="0" xfId="0" applyNumberFormat="1" applyFont="1" applyFill="1" applyAlignment="1">
      <alignment vertical="center"/>
    </xf>
    <xf numFmtId="0" fontId="18" fillId="4" borderId="0" xfId="0" applyFont="1" applyFill="1" applyAlignment="1">
      <alignment vertical="center"/>
    </xf>
    <xf numFmtId="0" fontId="18" fillId="0" borderId="0" xfId="0" applyFont="1" applyAlignment="1">
      <alignment vertical="center"/>
    </xf>
    <xf numFmtId="14" fontId="18" fillId="4" borderId="0" xfId="0" applyNumberFormat="1" applyFont="1" applyFill="1" applyAlignment="1">
      <alignment vertical="center"/>
    </xf>
    <xf numFmtId="0" fontId="15" fillId="4" borderId="0" xfId="0" applyFont="1" applyFill="1"/>
    <xf numFmtId="17" fontId="15" fillId="6" borderId="4" xfId="2" applyNumberFormat="1" applyFont="1" applyFill="1" applyBorder="1" applyAlignment="1">
      <alignment horizontal="left" vertical="center"/>
    </xf>
    <xf numFmtId="2" fontId="15" fillId="6" borderId="1" xfId="2" applyNumberFormat="1" applyFont="1" applyFill="1" applyBorder="1" applyAlignment="1">
      <alignment horizontal="center" vertical="center"/>
    </xf>
    <xf numFmtId="2" fontId="15" fillId="6" borderId="1" xfId="2" applyNumberFormat="1" applyFont="1" applyFill="1" applyBorder="1" applyAlignment="1">
      <alignment horizontal="right" vertical="center"/>
    </xf>
    <xf numFmtId="14" fontId="15" fillId="4" borderId="0" xfId="0" applyNumberFormat="1" applyFont="1" applyFill="1"/>
    <xf numFmtId="17" fontId="15" fillId="7" borderId="4" xfId="3" applyNumberFormat="1" applyFont="1" applyFill="1" applyBorder="1" applyAlignment="1">
      <alignment horizontal="left" vertical="center"/>
    </xf>
    <xf numFmtId="2" fontId="15" fillId="7" borderId="1" xfId="3" applyNumberFormat="1" applyFont="1" applyFill="1" applyBorder="1" applyAlignment="1">
      <alignment horizontal="center" vertical="center"/>
    </xf>
    <xf numFmtId="2" fontId="15" fillId="7" borderId="1" xfId="3" applyNumberFormat="1" applyFont="1" applyFill="1" applyBorder="1" applyAlignment="1">
      <alignment horizontal="right" vertical="center"/>
    </xf>
    <xf numFmtId="0" fontId="15" fillId="0" borderId="0" xfId="0" applyFont="1"/>
    <xf numFmtId="0" fontId="17" fillId="5" borderId="1" xfId="0" applyFont="1" applyFill="1" applyBorder="1" applyAlignment="1">
      <alignment horizontal="left" vertical="center"/>
    </xf>
    <xf numFmtId="0" fontId="15" fillId="0" borderId="0" xfId="0" applyFont="1" applyAlignment="1">
      <alignment horizontal="right"/>
    </xf>
    <xf numFmtId="0" fontId="19" fillId="0" borderId="0" xfId="0" applyFont="1" applyAlignment="1">
      <alignment horizontal="left"/>
    </xf>
    <xf numFmtId="0" fontId="20" fillId="0" borderId="0" xfId="0" applyFont="1"/>
    <xf numFmtId="14" fontId="20" fillId="0" borderId="0" xfId="0" applyNumberFormat="1" applyFont="1"/>
    <xf numFmtId="0" fontId="20" fillId="0" borderId="0" xfId="0" applyFont="1" applyAlignment="1">
      <alignment horizontal="right"/>
    </xf>
    <xf numFmtId="0" fontId="20" fillId="0" borderId="0" xfId="0" applyFont="1" applyAlignment="1">
      <alignment horizontal="center"/>
    </xf>
    <xf numFmtId="2" fontId="20" fillId="0" borderId="0" xfId="0" applyNumberFormat="1" applyFont="1"/>
    <xf numFmtId="0" fontId="21" fillId="0" borderId="0" xfId="0" applyFont="1" applyAlignment="1">
      <alignment horizontal="left"/>
    </xf>
    <xf numFmtId="0" fontId="12" fillId="5" borderId="3" xfId="0" applyFont="1" applyFill="1" applyBorder="1" applyAlignment="1">
      <alignment horizontal="center" vertical="center"/>
    </xf>
    <xf numFmtId="0" fontId="14" fillId="0" borderId="0" xfId="0" applyFont="1" applyAlignment="1">
      <alignment horizontal="left" vertical="center"/>
    </xf>
    <xf numFmtId="2" fontId="14" fillId="0" borderId="1" xfId="2" applyNumberFormat="1" applyFont="1" applyFill="1" applyBorder="1" applyAlignment="1">
      <alignment horizontal="center" vertical="center"/>
    </xf>
    <xf numFmtId="0" fontId="14" fillId="4" borderId="0" xfId="0" applyFont="1" applyFill="1"/>
    <xf numFmtId="2" fontId="14" fillId="0" borderId="1" xfId="3" applyNumberFormat="1" applyFont="1" applyFill="1" applyBorder="1" applyAlignment="1">
      <alignment horizontal="center" vertical="center"/>
    </xf>
    <xf numFmtId="0" fontId="18" fillId="0" borderId="1" xfId="0" applyFont="1" applyBorder="1" applyAlignment="1">
      <alignment horizontal="center" vertical="center"/>
    </xf>
    <xf numFmtId="0" fontId="14" fillId="0" borderId="0" xfId="0" applyFont="1" applyAlignment="1">
      <alignment horizontal="left"/>
    </xf>
    <xf numFmtId="0" fontId="15" fillId="0" borderId="0" xfId="0" applyFont="1" applyAlignment="1">
      <alignment horizontal="left"/>
    </xf>
    <xf numFmtId="0" fontId="15" fillId="6" borderId="1" xfId="2" applyNumberFormat="1" applyFont="1" applyFill="1" applyBorder="1" applyAlignment="1">
      <alignment horizontal="center" vertical="center"/>
    </xf>
    <xf numFmtId="0" fontId="15" fillId="7" borderId="1" xfId="3" applyNumberFormat="1" applyFont="1" applyFill="1" applyBorder="1" applyAlignment="1">
      <alignment horizontal="center" vertical="center"/>
    </xf>
    <xf numFmtId="2" fontId="15" fillId="0" borderId="1" xfId="2" applyNumberFormat="1" applyFont="1" applyFill="1" applyBorder="1" applyAlignment="1">
      <alignment horizontal="right" vertical="center"/>
    </xf>
    <xf numFmtId="2" fontId="15" fillId="0" borderId="1" xfId="3" applyNumberFormat="1" applyFont="1" applyFill="1" applyBorder="1" applyAlignment="1">
      <alignment horizontal="right" vertical="center"/>
    </xf>
    <xf numFmtId="14" fontId="5" fillId="0" borderId="0" xfId="0" applyNumberFormat="1" applyFont="1"/>
    <xf numFmtId="165" fontId="5" fillId="0" borderId="0" xfId="0" applyNumberFormat="1" applyFont="1"/>
    <xf numFmtId="0" fontId="22" fillId="0" borderId="0" xfId="0" applyFont="1" applyAlignment="1">
      <alignment horizontal="left"/>
    </xf>
    <xf numFmtId="0" fontId="12" fillId="9" borderId="1" xfId="0" applyFont="1" applyFill="1" applyBorder="1" applyAlignment="1">
      <alignment horizontal="center" vertical="center"/>
    </xf>
    <xf numFmtId="14" fontId="16" fillId="8" borderId="4" xfId="0" applyNumberFormat="1" applyFont="1" applyFill="1" applyBorder="1" applyAlignment="1">
      <alignment horizontal="center" vertical="center"/>
    </xf>
    <xf numFmtId="14" fontId="16" fillId="8" borderId="2" xfId="0" applyNumberFormat="1" applyFont="1" applyFill="1" applyBorder="1" applyAlignment="1">
      <alignment horizontal="center" vertical="center"/>
    </xf>
    <xf numFmtId="17" fontId="15" fillId="0" borderId="4" xfId="2" applyNumberFormat="1" applyFont="1" applyFill="1" applyBorder="1" applyAlignment="1">
      <alignment horizontal="left" vertical="center"/>
    </xf>
    <xf numFmtId="2" fontId="15" fillId="0" borderId="1" xfId="2" applyNumberFormat="1" applyFont="1" applyFill="1" applyBorder="1" applyAlignment="1">
      <alignment horizontal="center" vertical="center"/>
    </xf>
    <xf numFmtId="2" fontId="15" fillId="0" borderId="1" xfId="2" applyNumberFormat="1" applyFont="1" applyFill="1" applyBorder="1" applyAlignment="1">
      <alignment vertical="center"/>
    </xf>
    <xf numFmtId="14" fontId="15" fillId="0" borderId="0" xfId="0" applyNumberFormat="1" applyFont="1"/>
    <xf numFmtId="2" fontId="15" fillId="0" borderId="1" xfId="3" applyNumberFormat="1" applyFont="1" applyFill="1" applyBorder="1" applyAlignment="1">
      <alignment vertical="center"/>
    </xf>
    <xf numFmtId="2" fontId="15" fillId="0" borderId="1" xfId="3" applyNumberFormat="1" applyFont="1" applyFill="1" applyBorder="1" applyAlignment="1">
      <alignment horizontal="center" vertical="center"/>
    </xf>
    <xf numFmtId="166" fontId="15" fillId="0" borderId="1" xfId="3" applyNumberFormat="1" applyFont="1" applyFill="1" applyBorder="1" applyAlignment="1">
      <alignment horizontal="right" vertical="center"/>
    </xf>
    <xf numFmtId="17" fontId="15" fillId="0" borderId="4" xfId="3" applyNumberFormat="1" applyFont="1" applyFill="1" applyBorder="1" applyAlignment="1">
      <alignment horizontal="left" vertical="center"/>
    </xf>
    <xf numFmtId="17" fontId="12" fillId="6" borderId="4" xfId="2" applyNumberFormat="1" applyFont="1" applyFill="1" applyBorder="1" applyAlignment="1">
      <alignment horizontal="left" vertical="center"/>
    </xf>
    <xf numFmtId="0" fontId="12" fillId="6" borderId="1" xfId="2" applyNumberFormat="1" applyFont="1" applyFill="1" applyBorder="1" applyAlignment="1">
      <alignment horizontal="center" vertical="center"/>
    </xf>
    <xf numFmtId="2" fontId="12" fillId="6" borderId="1" xfId="2" applyNumberFormat="1" applyFont="1" applyFill="1" applyBorder="1" applyAlignment="1">
      <alignment horizontal="right" vertical="center"/>
    </xf>
    <xf numFmtId="4" fontId="15" fillId="0" borderId="0" xfId="4" applyFont="1" applyAlignment="1">
      <alignment horizontal="left" vertical="top" wrapText="1"/>
    </xf>
    <xf numFmtId="0" fontId="24" fillId="0" borderId="0" xfId="5" applyFont="1">
      <alignment horizontal="left"/>
    </xf>
    <xf numFmtId="0" fontId="15" fillId="0" borderId="0" xfId="0" applyFont="1" applyAlignment="1">
      <alignment horizontal="justify" vertical="center" wrapText="1"/>
    </xf>
    <xf numFmtId="0" fontId="11" fillId="10" borderId="6" xfId="13" applyFont="1" applyFill="1" applyBorder="1" applyAlignment="1">
      <alignment vertical="center"/>
    </xf>
    <xf numFmtId="0" fontId="11" fillId="10" borderId="0" xfId="13" applyFont="1" applyFill="1" applyAlignment="1">
      <alignment vertical="center"/>
    </xf>
    <xf numFmtId="39" fontId="27" fillId="10" borderId="0" xfId="14" applyFont="1" applyFill="1" applyAlignment="1">
      <alignment horizontal="left" vertical="top"/>
    </xf>
    <xf numFmtId="4" fontId="12" fillId="10" borderId="0" xfId="4" applyFont="1" applyFill="1" applyAlignment="1">
      <alignment vertical="top"/>
    </xf>
    <xf numFmtId="4" fontId="15" fillId="10" borderId="0" xfId="4" applyFont="1" applyFill="1">
      <alignment horizontal="left" vertical="top"/>
    </xf>
    <xf numFmtId="4" fontId="12" fillId="10" borderId="0" xfId="4" applyFont="1" applyFill="1">
      <alignment horizontal="left" vertical="top"/>
    </xf>
    <xf numFmtId="39" fontId="28" fillId="10" borderId="0" xfId="12" applyNumberFormat="1" applyFont="1" applyFill="1" applyAlignment="1">
      <alignment horizontal="left" vertical="top"/>
    </xf>
    <xf numFmtId="0" fontId="28" fillId="0" borderId="0" xfId="12" applyFont="1"/>
    <xf numFmtId="167" fontId="14" fillId="6" borderId="0" xfId="0" applyNumberFormat="1" applyFont="1" applyFill="1" applyAlignment="1">
      <alignment horizontal="right"/>
    </xf>
    <xf numFmtId="167" fontId="14" fillId="7" borderId="0" xfId="0" applyNumberFormat="1" applyFont="1" applyFill="1" applyAlignment="1">
      <alignment horizontal="right"/>
    </xf>
    <xf numFmtId="3" fontId="14" fillId="0" borderId="4" xfId="0" applyNumberFormat="1" applyFont="1" applyBorder="1" applyAlignment="1">
      <alignment horizontal="left" vertical="center" wrapText="1"/>
    </xf>
    <xf numFmtId="0" fontId="5" fillId="0" borderId="4" xfId="0" applyFont="1" applyBorder="1" applyAlignment="1">
      <alignment vertical="center"/>
    </xf>
    <xf numFmtId="2" fontId="14" fillId="6" borderId="1" xfId="2" applyNumberFormat="1" applyFont="1" applyFill="1" applyBorder="1" applyAlignment="1">
      <alignment horizontal="left" vertical="center"/>
    </xf>
    <xf numFmtId="2" fontId="14" fillId="6" borderId="1" xfId="2" applyNumberFormat="1" applyFont="1" applyFill="1" applyBorder="1" applyAlignment="1">
      <alignment horizontal="right" vertical="center"/>
    </xf>
    <xf numFmtId="2" fontId="14" fillId="7" borderId="1" xfId="3" applyNumberFormat="1" applyFont="1" applyFill="1" applyBorder="1" applyAlignment="1">
      <alignment horizontal="right" vertical="center"/>
    </xf>
    <xf numFmtId="0" fontId="18" fillId="0" borderId="0" xfId="0" applyFont="1"/>
    <xf numFmtId="2" fontId="18" fillId="6" borderId="1" xfId="2" applyNumberFormat="1" applyFont="1" applyFill="1" applyBorder="1" applyAlignment="1">
      <alignment horizontal="right" vertical="center"/>
    </xf>
    <xf numFmtId="2" fontId="14" fillId="0" borderId="1" xfId="3" applyNumberFormat="1" applyFont="1" applyFill="1" applyBorder="1" applyAlignment="1">
      <alignment horizontal="right" vertical="center"/>
    </xf>
    <xf numFmtId="3" fontId="18" fillId="0" borderId="4" xfId="0" applyNumberFormat="1" applyFont="1" applyBorder="1" applyAlignment="1">
      <alignment horizontal="center" vertical="center"/>
    </xf>
    <xf numFmtId="0" fontId="18" fillId="5" borderId="1" xfId="0" applyFont="1" applyFill="1" applyBorder="1" applyAlignment="1">
      <alignment horizontal="right" vertical="center"/>
    </xf>
    <xf numFmtId="2" fontId="14" fillId="0" borderId="1" xfId="2" applyNumberFormat="1" applyFont="1" applyFill="1" applyBorder="1" applyAlignment="1">
      <alignment horizontal="right" vertical="center"/>
    </xf>
    <xf numFmtId="168" fontId="14" fillId="0" borderId="0" xfId="0" applyNumberFormat="1" applyFont="1"/>
    <xf numFmtId="2" fontId="14" fillId="0" borderId="0" xfId="0" applyNumberFormat="1" applyFont="1" applyAlignment="1">
      <alignment horizontal="left" vertical="center"/>
    </xf>
    <xf numFmtId="2" fontId="14" fillId="0" borderId="1" xfId="2" applyNumberFormat="1" applyFont="1" applyFill="1" applyBorder="1" applyAlignment="1">
      <alignment horizontal="left" vertical="center"/>
    </xf>
    <xf numFmtId="0" fontId="16" fillId="0" borderId="0" xfId="0" applyFont="1"/>
    <xf numFmtId="0" fontId="29" fillId="0" borderId="0" xfId="0" applyFont="1"/>
    <xf numFmtId="0" fontId="16"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16" fillId="0" borderId="1" xfId="2" applyNumberFormat="1" applyFont="1" applyFill="1" applyBorder="1" applyAlignment="1">
      <alignment horizontal="center" vertical="center"/>
    </xf>
    <xf numFmtId="0" fontId="16" fillId="0" borderId="1" xfId="3" applyNumberFormat="1" applyFont="1" applyFill="1" applyBorder="1" applyAlignment="1">
      <alignment horizontal="center" vertical="center"/>
    </xf>
    <xf numFmtId="2" fontId="16" fillId="0" borderId="1" xfId="3" applyNumberFormat="1" applyFont="1" applyFill="1" applyBorder="1" applyAlignment="1">
      <alignment horizontal="center" vertical="center"/>
    </xf>
    <xf numFmtId="0" fontId="17" fillId="0" borderId="1" xfId="0" applyFont="1" applyBorder="1" applyAlignment="1">
      <alignment horizontal="center" vertical="center"/>
    </xf>
    <xf numFmtId="2" fontId="16" fillId="0" borderId="1" xfId="2" applyNumberFormat="1" applyFont="1" applyFill="1" applyBorder="1" applyAlignment="1">
      <alignment horizontal="center" vertical="center"/>
    </xf>
    <xf numFmtId="14" fontId="16" fillId="0" borderId="0" xfId="0" applyNumberFormat="1" applyFont="1"/>
    <xf numFmtId="14" fontId="29" fillId="0" borderId="0" xfId="0" applyNumberFormat="1" applyFont="1"/>
    <xf numFmtId="14" fontId="16" fillId="4" borderId="0" xfId="0" applyNumberFormat="1" applyFont="1" applyFill="1" applyAlignment="1">
      <alignment vertical="center"/>
    </xf>
    <xf numFmtId="0" fontId="16" fillId="4" borderId="0" xfId="0" applyFont="1" applyFill="1" applyAlignment="1">
      <alignment vertical="center"/>
    </xf>
    <xf numFmtId="14" fontId="17" fillId="4" borderId="0" xfId="0" applyNumberFormat="1" applyFont="1" applyFill="1" applyAlignment="1">
      <alignment vertical="center"/>
    </xf>
    <xf numFmtId="0" fontId="17" fillId="4" borderId="0" xfId="0" applyFont="1" applyFill="1" applyAlignment="1">
      <alignment vertical="center"/>
    </xf>
    <xf numFmtId="14" fontId="16" fillId="4" borderId="0" xfId="0" applyNumberFormat="1" applyFont="1" applyFill="1"/>
    <xf numFmtId="0" fontId="16" fillId="4" borderId="0" xfId="0" applyFont="1" applyFill="1"/>
    <xf numFmtId="169" fontId="16" fillId="4" borderId="0" xfId="0" applyNumberFormat="1" applyFont="1" applyFill="1"/>
    <xf numFmtId="166" fontId="15" fillId="0" borderId="1" xfId="3" applyNumberFormat="1" applyFont="1" applyFill="1" applyBorder="1" applyAlignment="1">
      <alignment horizontal="left" vertical="center"/>
    </xf>
    <xf numFmtId="4" fontId="12" fillId="10" borderId="0" xfId="4" applyFont="1" applyFill="1" applyAlignment="1">
      <alignment horizontal="left" vertical="top" wrapText="1"/>
    </xf>
    <xf numFmtId="14" fontId="17" fillId="5" borderId="1" xfId="0" applyNumberFormat="1" applyFont="1" applyFill="1" applyBorder="1" applyAlignment="1">
      <alignment horizontal="center" vertical="center"/>
    </xf>
    <xf numFmtId="14" fontId="0" fillId="0" borderId="0" xfId="0" applyNumberFormat="1"/>
    <xf numFmtId="0" fontId="12" fillId="0" borderId="3" xfId="0" applyFont="1" applyBorder="1" applyAlignment="1">
      <alignment horizontal="center" vertical="center"/>
    </xf>
    <xf numFmtId="0" fontId="12" fillId="4" borderId="0" xfId="0" applyFont="1" applyFill="1" applyAlignment="1">
      <alignment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3" fontId="18" fillId="5" borderId="1" xfId="0" applyNumberFormat="1" applyFont="1" applyFill="1" applyBorder="1" applyAlignment="1">
      <alignment horizontal="center" vertical="center"/>
    </xf>
    <xf numFmtId="3" fontId="17" fillId="5" borderId="1" xfId="0" applyNumberFormat="1" applyFont="1" applyFill="1" applyBorder="1" applyAlignment="1">
      <alignment horizontal="left" vertical="center"/>
    </xf>
    <xf numFmtId="3" fontId="17" fillId="5" borderId="1" xfId="0" applyNumberFormat="1" applyFont="1" applyFill="1" applyBorder="1" applyAlignment="1">
      <alignment horizontal="center" vertical="center"/>
    </xf>
    <xf numFmtId="4" fontId="17" fillId="5" borderId="1" xfId="0" applyNumberFormat="1" applyFont="1" applyFill="1" applyBorder="1" applyAlignment="1">
      <alignment horizontal="center" vertical="center" wrapText="1"/>
    </xf>
    <xf numFmtId="3" fontId="17" fillId="5" borderId="1" xfId="0" applyNumberFormat="1" applyFont="1" applyFill="1" applyBorder="1" applyAlignment="1">
      <alignment horizontal="center" vertical="center" wrapText="1"/>
    </xf>
    <xf numFmtId="14" fontId="17" fillId="0" borderId="3" xfId="0" applyNumberFormat="1" applyFont="1" applyBorder="1" applyAlignment="1">
      <alignment horizontal="center" vertical="center"/>
    </xf>
    <xf numFmtId="164" fontId="15" fillId="6" borderId="1" xfId="2" applyNumberFormat="1" applyFont="1" applyFill="1" applyBorder="1" applyAlignment="1">
      <alignment horizontal="center" vertical="center"/>
    </xf>
    <xf numFmtId="0" fontId="14" fillId="0" borderId="0" xfId="0" applyFont="1" applyAlignment="1">
      <alignment horizontal="center"/>
    </xf>
    <xf numFmtId="2" fontId="14" fillId="6" borderId="1" xfId="2" applyNumberFormat="1" applyFont="1" applyFill="1" applyBorder="1" applyAlignment="1">
      <alignment horizontal="center" vertical="center"/>
    </xf>
    <xf numFmtId="164" fontId="15" fillId="7" borderId="1" xfId="3" applyNumberFormat="1" applyFont="1" applyFill="1" applyBorder="1" applyAlignment="1">
      <alignment horizontal="center" vertical="center"/>
    </xf>
    <xf numFmtId="2" fontId="14" fillId="7" borderId="1" xfId="3" applyNumberFormat="1" applyFont="1" applyFill="1" applyBorder="1" applyAlignment="1">
      <alignment horizontal="center" vertical="center"/>
    </xf>
    <xf numFmtId="2" fontId="12" fillId="6" borderId="1" xfId="2" applyNumberFormat="1" applyFont="1" applyFill="1" applyBorder="1" applyAlignment="1">
      <alignment horizontal="center" vertical="center"/>
    </xf>
    <xf numFmtId="164" fontId="12" fillId="6" borderId="1" xfId="2" applyNumberFormat="1" applyFont="1" applyFill="1" applyBorder="1" applyAlignment="1">
      <alignment horizontal="center" vertical="center"/>
    </xf>
    <xf numFmtId="0" fontId="18" fillId="0" borderId="0" xfId="0" applyFont="1" applyAlignment="1">
      <alignment horizontal="center"/>
    </xf>
    <xf numFmtId="2" fontId="18" fillId="6" borderId="1" xfId="2" applyNumberFormat="1" applyFont="1" applyFill="1" applyBorder="1" applyAlignment="1">
      <alignment horizontal="center" vertical="center"/>
    </xf>
    <xf numFmtId="0" fontId="18" fillId="0" borderId="2"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center"/>
    </xf>
    <xf numFmtId="3" fontId="17" fillId="5" borderId="2" xfId="0" applyNumberFormat="1" applyFont="1" applyFill="1" applyBorder="1" applyAlignment="1">
      <alignment horizontal="center" vertical="center"/>
    </xf>
    <xf numFmtId="0" fontId="12" fillId="0" borderId="2" xfId="0" applyFont="1" applyBorder="1" applyAlignment="1">
      <alignment horizontal="left" vertical="center"/>
    </xf>
    <xf numFmtId="0" fontId="12" fillId="0" borderId="4" xfId="0" applyFont="1" applyBorder="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3" fontId="15" fillId="0" borderId="2" xfId="0" applyNumberFormat="1" applyFont="1" applyBorder="1" applyAlignment="1">
      <alignment horizontal="left" vertical="center" wrapText="1"/>
    </xf>
    <xf numFmtId="0" fontId="0" fillId="0" borderId="3" xfId="0" applyBorder="1" applyAlignment="1">
      <alignment horizontal="left" vertical="center" wrapText="1"/>
    </xf>
    <xf numFmtId="39" fontId="28" fillId="10" borderId="0" xfId="14" applyFont="1" applyFill="1" applyAlignment="1">
      <alignment horizontal="left" vertical="top"/>
    </xf>
    <xf numFmtId="4" fontId="15" fillId="0" borderId="0" xfId="4" applyFont="1" applyAlignment="1">
      <alignment horizontal="left" vertical="top" wrapText="1"/>
    </xf>
    <xf numFmtId="0" fontId="15" fillId="0" borderId="0" xfId="0" applyFont="1" applyAlignment="1">
      <alignment horizontal="justify" vertical="top" wrapText="1"/>
    </xf>
    <xf numFmtId="4" fontId="12" fillId="10" borderId="0" xfId="4" applyFont="1" applyFill="1" applyAlignment="1">
      <alignment horizontal="left" vertical="top" wrapText="1"/>
    </xf>
    <xf numFmtId="4" fontId="15" fillId="10" borderId="0" xfId="4" applyFont="1" applyFill="1" applyAlignment="1">
      <alignment horizontal="left" vertical="top" wrapText="1"/>
    </xf>
    <xf numFmtId="4" fontId="10" fillId="0" borderId="5" xfId="4" applyFont="1" applyBorder="1" applyAlignment="1">
      <alignment horizontal="center" vertical="top"/>
    </xf>
    <xf numFmtId="0" fontId="11" fillId="0" borderId="0" xfId="5" applyFont="1">
      <alignment horizontal="left"/>
    </xf>
    <xf numFmtId="4" fontId="15" fillId="0" borderId="0" xfId="4" applyFont="1" applyAlignment="1">
      <alignment horizontal="justify" vertical="top" wrapText="1"/>
    </xf>
    <xf numFmtId="0" fontId="15" fillId="0" borderId="0" xfId="0" applyFont="1" applyAlignment="1">
      <alignment vertical="center" wrapText="1"/>
    </xf>
  </cellXfs>
  <cellStyles count="15">
    <cellStyle name="20% - Accent1" xfId="2" builtinId="30"/>
    <cellStyle name="20% - Accent1 2" xfId="8" xr:uid="{00000000-0005-0000-0000-000001000000}"/>
    <cellStyle name="20% - Accent1 3" xfId="10" xr:uid="{00000000-0005-0000-0000-000002000000}"/>
    <cellStyle name="40% - Accent1" xfId="3" builtinId="31"/>
    <cellStyle name="40% - Accent1 2" xfId="9" xr:uid="{00000000-0005-0000-0000-000004000000}"/>
    <cellStyle name="40% - Accent1 3" xfId="11" xr:uid="{00000000-0005-0000-0000-000005000000}"/>
    <cellStyle name="Heading 2 2" xfId="5" xr:uid="{00000000-0005-0000-0000-000006000000}"/>
    <cellStyle name="Hyperlink" xfId="12" builtinId="8"/>
    <cellStyle name="Hyperlink 2" xfId="14" xr:uid="{E99201A5-4578-449F-ACD8-C53CF345996C}"/>
    <cellStyle name="Hyperlink 3" xfId="7" xr:uid="{00000000-0005-0000-0000-000007000000}"/>
    <cellStyle name="Normal" xfId="0" builtinId="0"/>
    <cellStyle name="Normal 2" xfId="1" xr:uid="{00000000-0005-0000-0000-000009000000}"/>
    <cellStyle name="Normal 3" xfId="6" xr:uid="{00000000-0005-0000-0000-00000A000000}"/>
    <cellStyle name="Normal 3 2" xfId="4" xr:uid="{00000000-0005-0000-0000-00000B000000}"/>
    <cellStyle name="Normal 4" xfId="13" xr:uid="{1312AAD1-1CB7-4214-BC29-2EE796DE2F7C}"/>
  </cellStyles>
  <dxfs count="13">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s>
  <tableStyles count="0" defaultTableStyle="TableStyleMedium9" defaultPivotStyle="PivotStyleLight16"/>
  <colors>
    <mruColors>
      <color rgb="FF0090D4"/>
      <color rgb="FF575756"/>
      <color rgb="FFBBDDF5"/>
      <color rgb="FFDFEFFB"/>
      <color rgb="FF66FF66"/>
      <color rgb="FF99FFCC"/>
      <color rgb="FFFFFFFF"/>
      <color rgb="FF61BAE8"/>
      <color rgb="FF0090D3"/>
      <color rgb="FF00AB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469537</xdr:colOff>
      <xdr:row>1</xdr:row>
      <xdr:rowOff>25446</xdr:rowOff>
    </xdr:to>
    <xdr:pic>
      <xdr:nvPicPr>
        <xdr:cNvPr id="11" name="Logo">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9857" cy="330427"/>
        </a:xfrm>
        <a:prstGeom prst="rect">
          <a:avLst/>
        </a:prstGeom>
      </xdr:spPr>
    </xdr:pic>
    <xdr:clientData/>
  </xdr:twoCellAnchor>
  <xdr:twoCellAnchor editAs="oneCell">
    <xdr:from>
      <xdr:col>0</xdr:col>
      <xdr:colOff>447676</xdr:colOff>
      <xdr:row>0</xdr:row>
      <xdr:rowOff>9524</xdr:rowOff>
    </xdr:from>
    <xdr:to>
      <xdr:col>7</xdr:col>
      <xdr:colOff>1</xdr:colOff>
      <xdr:row>1</xdr:row>
      <xdr:rowOff>25400</xdr:rowOff>
    </xdr:to>
    <xdr:pic>
      <xdr:nvPicPr>
        <xdr:cNvPr id="12" name="Gradientbar">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47676" y="9524"/>
          <a:ext cx="7562850" cy="342901"/>
        </a:xfrm>
        <a:prstGeom prst="rect">
          <a:avLst/>
        </a:prstGeom>
      </xdr:spPr>
    </xdr:pic>
    <xdr:clientData/>
  </xdr:twoCellAnchor>
  <xdr:twoCellAnchor editAs="oneCell">
    <xdr:from>
      <xdr:col>0</xdr:col>
      <xdr:colOff>0</xdr:colOff>
      <xdr:row>0</xdr:row>
      <xdr:rowOff>0</xdr:rowOff>
    </xdr:from>
    <xdr:to>
      <xdr:col>0</xdr:col>
      <xdr:colOff>503555</xdr:colOff>
      <xdr:row>1</xdr:row>
      <xdr:rowOff>16094</xdr:rowOff>
    </xdr:to>
    <xdr:pic>
      <xdr:nvPicPr>
        <xdr:cNvPr id="13" name="Logo">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8000" cy="3437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477157</xdr:colOff>
      <xdr:row>1</xdr:row>
      <xdr:rowOff>19731</xdr:rowOff>
    </xdr:to>
    <xdr:pic>
      <xdr:nvPicPr>
        <xdr:cNvPr id="2" name="Logo">
          <a:extLst>
            <a:ext uri="{FF2B5EF4-FFF2-40B4-BE49-F238E27FC236}">
              <a16:creationId xmlns:a16="http://schemas.microsoft.com/office/drawing/2014/main" id="{9913FD60-5684-4858-AAD0-489A251D6A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485776</xdr:colOff>
      <xdr:row>0</xdr:row>
      <xdr:rowOff>9525</xdr:rowOff>
    </xdr:from>
    <xdr:to>
      <xdr:col>7</xdr:col>
      <xdr:colOff>0</xdr:colOff>
      <xdr:row>1</xdr:row>
      <xdr:rowOff>19050</xdr:rowOff>
    </xdr:to>
    <xdr:pic>
      <xdr:nvPicPr>
        <xdr:cNvPr id="3" name="Gradientbar">
          <a:extLst>
            <a:ext uri="{FF2B5EF4-FFF2-40B4-BE49-F238E27FC236}">
              <a16:creationId xmlns:a16="http://schemas.microsoft.com/office/drawing/2014/main" id="{EA994887-61A2-44AC-A583-CE71F69A31A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5776" y="9525"/>
          <a:ext cx="7458074" cy="333375"/>
        </a:xfrm>
        <a:prstGeom prst="rect">
          <a:avLst/>
        </a:prstGeom>
      </xdr:spPr>
    </xdr:pic>
    <xdr:clientData/>
  </xdr:twoCellAnchor>
  <xdr:twoCellAnchor editAs="oneCell">
    <xdr:from>
      <xdr:col>0</xdr:col>
      <xdr:colOff>0</xdr:colOff>
      <xdr:row>0</xdr:row>
      <xdr:rowOff>0</xdr:rowOff>
    </xdr:from>
    <xdr:to>
      <xdr:col>0</xdr:col>
      <xdr:colOff>513080</xdr:colOff>
      <xdr:row>1</xdr:row>
      <xdr:rowOff>20539</xdr:rowOff>
    </xdr:to>
    <xdr:pic>
      <xdr:nvPicPr>
        <xdr:cNvPr id="4" name="Logo">
          <a:extLst>
            <a:ext uri="{FF2B5EF4-FFF2-40B4-BE49-F238E27FC236}">
              <a16:creationId xmlns:a16="http://schemas.microsoft.com/office/drawing/2014/main" id="{979F7950-ADE0-4E62-AE19-E0D0DE854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487952</xdr:colOff>
      <xdr:row>1</xdr:row>
      <xdr:rowOff>30526</xdr:rowOff>
    </xdr:to>
    <xdr:pic>
      <xdr:nvPicPr>
        <xdr:cNvPr id="2" name="Logo">
          <a:extLst>
            <a:ext uri="{FF2B5EF4-FFF2-40B4-BE49-F238E27FC236}">
              <a16:creationId xmlns:a16="http://schemas.microsoft.com/office/drawing/2014/main" id="{2B95B0DA-4230-408A-8EF8-C3355A8A97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482602</xdr:colOff>
      <xdr:row>0</xdr:row>
      <xdr:rowOff>6350</xdr:rowOff>
    </xdr:from>
    <xdr:to>
      <xdr:col>7</xdr:col>
      <xdr:colOff>6351</xdr:colOff>
      <xdr:row>1</xdr:row>
      <xdr:rowOff>25400</xdr:rowOff>
    </xdr:to>
    <xdr:pic>
      <xdr:nvPicPr>
        <xdr:cNvPr id="3" name="Gradientbar">
          <a:extLst>
            <a:ext uri="{FF2B5EF4-FFF2-40B4-BE49-F238E27FC236}">
              <a16:creationId xmlns:a16="http://schemas.microsoft.com/office/drawing/2014/main" id="{AD3ED424-65C7-4976-A7A4-10000505A6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2602" y="6350"/>
          <a:ext cx="7470774" cy="346075"/>
        </a:xfrm>
        <a:prstGeom prst="rect">
          <a:avLst/>
        </a:prstGeom>
      </xdr:spPr>
    </xdr:pic>
    <xdr:clientData/>
  </xdr:twoCellAnchor>
  <xdr:twoCellAnchor editAs="oneCell">
    <xdr:from>
      <xdr:col>0</xdr:col>
      <xdr:colOff>0</xdr:colOff>
      <xdr:row>0</xdr:row>
      <xdr:rowOff>0</xdr:rowOff>
    </xdr:from>
    <xdr:to>
      <xdr:col>0</xdr:col>
      <xdr:colOff>516890</xdr:colOff>
      <xdr:row>1</xdr:row>
      <xdr:rowOff>12284</xdr:rowOff>
    </xdr:to>
    <xdr:pic>
      <xdr:nvPicPr>
        <xdr:cNvPr id="4" name="Logo">
          <a:extLst>
            <a:ext uri="{FF2B5EF4-FFF2-40B4-BE49-F238E27FC236}">
              <a16:creationId xmlns:a16="http://schemas.microsoft.com/office/drawing/2014/main" id="{4913FDE1-EE06-4DFC-AD0F-17BB14300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ahdb.org.uk/market-intelligence-data-and-analysis-team" TargetMode="External"/><Relationship Id="rId2" Type="http://schemas.openxmlformats.org/officeDocument/2006/relationships/hyperlink" Target="https://ahdb.org.uk/" TargetMode="External"/><Relationship Id="rId1" Type="http://schemas.openxmlformats.org/officeDocument/2006/relationships/hyperlink" Target="mailto:econ@ahdb.org.uk"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UC269"/>
  <sheetViews>
    <sheetView showGridLines="0" tabSelected="1" zoomScaleNormal="100" workbookViewId="0">
      <pane xSplit="3" topLeftCell="D1" activePane="topRight" state="frozen"/>
      <selection sqref="A1:K1"/>
      <selection pane="topRight" activeCell="A7" sqref="A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7265625" style="6" customWidth="1"/>
    <col min="6" max="6" width="22" style="7"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68</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46243</v>
      </c>
      <c r="F7" s="144"/>
      <c r="G7" s="145"/>
      <c r="H7" s="77"/>
      <c r="I7" s="126">
        <f>D7</f>
        <v>46243</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5">
      <c r="B9" s="115" t="s">
        <v>43</v>
      </c>
      <c r="C9" s="35"/>
      <c r="D9" s="116"/>
      <c r="E9" s="117"/>
      <c r="F9" s="117"/>
      <c r="G9" s="118"/>
      <c r="H9" s="78"/>
      <c r="I9" s="120"/>
      <c r="J9" s="140" t="s">
        <v>43</v>
      </c>
      <c r="K9" s="141"/>
      <c r="L9" s="11"/>
      <c r="M9" s="94"/>
      <c r="N9" s="11"/>
      <c r="O9" s="11"/>
      <c r="P9" s="12"/>
      <c r="Q9" s="12"/>
      <c r="R9" s="12"/>
      <c r="S9" s="103"/>
      <c r="T9" s="104"/>
      <c r="U9" s="104"/>
      <c r="V9" s="12"/>
      <c r="W9" s="12"/>
      <c r="X9" s="12"/>
      <c r="Y9" s="13"/>
      <c r="Z9" s="12"/>
      <c r="AA9" s="12"/>
    </row>
    <row r="10" spans="1:15421" s="14" customFormat="1" ht="20.149999999999999" customHeight="1" x14ac:dyDescent="0.25">
      <c r="B10" s="122" t="s">
        <v>73</v>
      </c>
      <c r="C10" s="123"/>
      <c r="D10" s="123" t="s">
        <v>0</v>
      </c>
      <c r="E10" s="124" t="s">
        <v>27</v>
      </c>
      <c r="F10" s="125" t="s">
        <v>28</v>
      </c>
      <c r="G10" s="123" t="s">
        <v>5</v>
      </c>
      <c r="H10" s="15"/>
      <c r="I10" s="121"/>
      <c r="J10" s="112">
        <f>D7-7</f>
        <v>46236</v>
      </c>
      <c r="K10" s="112">
        <f>D7-364</f>
        <v>45879</v>
      </c>
      <c r="L10" s="15"/>
      <c r="M10" s="95"/>
      <c r="N10" s="15"/>
      <c r="O10" s="15"/>
      <c r="S10" s="105"/>
      <c r="T10" s="106"/>
      <c r="U10" s="106"/>
      <c r="Y10" s="16"/>
    </row>
    <row r="11" spans="1:15421" s="17" customFormat="1" ht="15" customHeight="1" x14ac:dyDescent="0.35">
      <c r="B11" s="18" t="s">
        <v>23</v>
      </c>
      <c r="C11" s="43">
        <v>2</v>
      </c>
      <c r="D11" s="19">
        <v>137.99</v>
      </c>
      <c r="E11" s="127">
        <f t="shared" ref="E11:E27" si="0">IFERROR(IF(D11="na","na",IF(D11="","",IF(J11="","",D11/J11*100-100))),"na")</f>
        <v>3.4175222963351644</v>
      </c>
      <c r="F11" s="127">
        <f t="shared" ref="F11:F39" si="1">IF(D11="na","na",IF(ISERROR(IF(D11="","",IF(K11="","",D11/K11*100-100))),0,IF(D11="","",IF(K11="","",D11/K11*100-100))))</f>
        <v>-26.393556302341707</v>
      </c>
      <c r="G11" s="19">
        <f t="shared" ref="G11:G19" si="2">IF(D11="na","na",D11*$D$41)</f>
        <v>118.23771714285714</v>
      </c>
      <c r="H11" s="128"/>
      <c r="I11" s="129"/>
      <c r="J11" s="19">
        <v>133.43</v>
      </c>
      <c r="K11" s="19">
        <v>187.47</v>
      </c>
      <c r="L11" s="37"/>
      <c r="M11" s="96">
        <v>4</v>
      </c>
      <c r="N11" s="37"/>
      <c r="O11" s="6"/>
      <c r="P11" s="38"/>
      <c r="Q11" s="38"/>
      <c r="R11" s="38"/>
      <c r="S11" s="107">
        <v>44416</v>
      </c>
      <c r="T11" s="108"/>
      <c r="U11" s="108"/>
      <c r="V11" s="38"/>
      <c r="AB11" s="21"/>
    </row>
    <row r="12" spans="1:15421" s="17" customFormat="1" ht="15" customHeight="1" x14ac:dyDescent="0.35">
      <c r="B12" s="22" t="s">
        <v>22</v>
      </c>
      <c r="C12" s="44">
        <v>3</v>
      </c>
      <c r="D12" s="23" t="s">
        <v>67</v>
      </c>
      <c r="E12" s="130" t="str">
        <f t="shared" si="0"/>
        <v>na</v>
      </c>
      <c r="F12" s="130" t="str">
        <f t="shared" si="1"/>
        <v>na</v>
      </c>
      <c r="G12" s="23" t="str">
        <f>IF(D12="na","na",D12*$D$41)</f>
        <v>na</v>
      </c>
      <c r="H12" s="128"/>
      <c r="I12" s="131"/>
      <c r="J12" s="23">
        <v>206.8</v>
      </c>
      <c r="K12" s="23">
        <v>219.8896</v>
      </c>
      <c r="L12" s="39"/>
      <c r="M12" s="97">
        <v>5</v>
      </c>
      <c r="N12" s="39"/>
      <c r="O12" s="6"/>
      <c r="P12" s="38"/>
      <c r="Q12" s="38"/>
      <c r="R12" s="38"/>
      <c r="S12" s="107">
        <v>44409</v>
      </c>
      <c r="T12" s="108"/>
      <c r="U12" s="108"/>
      <c r="V12" s="38"/>
      <c r="AB12" s="21"/>
    </row>
    <row r="13" spans="1:15421" s="17" customFormat="1" ht="15" customHeight="1" x14ac:dyDescent="0.35">
      <c r="B13" s="18" t="s">
        <v>39</v>
      </c>
      <c r="C13" s="43">
        <v>4</v>
      </c>
      <c r="D13" s="19">
        <v>142.7663</v>
      </c>
      <c r="E13" s="127">
        <f t="shared" si="0"/>
        <v>0.12855670030789668</v>
      </c>
      <c r="F13" s="127">
        <f t="shared" si="1"/>
        <v>-27.806842775946123</v>
      </c>
      <c r="G13" s="19">
        <f t="shared" si="2"/>
        <v>122.3303239142857</v>
      </c>
      <c r="H13" s="128"/>
      <c r="I13" s="129"/>
      <c r="J13" s="19">
        <v>142.583</v>
      </c>
      <c r="K13" s="19">
        <v>197.756</v>
      </c>
      <c r="L13" s="37"/>
      <c r="M13" s="96">
        <v>6</v>
      </c>
      <c r="N13" s="37"/>
      <c r="O13" s="6"/>
      <c r="P13" s="38"/>
      <c r="Q13" s="38"/>
      <c r="R13" s="38"/>
      <c r="S13" s="107">
        <v>44402</v>
      </c>
      <c r="T13" s="108"/>
      <c r="U13" s="108"/>
      <c r="V13" s="38"/>
      <c r="AB13" s="21"/>
    </row>
    <row r="14" spans="1:15421" s="17" customFormat="1" ht="15" customHeight="1" x14ac:dyDescent="0.35">
      <c r="B14" s="22" t="s">
        <v>26</v>
      </c>
      <c r="C14" s="44">
        <v>5</v>
      </c>
      <c r="D14" s="23">
        <v>119.1919</v>
      </c>
      <c r="E14" s="130">
        <f t="shared" si="0"/>
        <v>-3.775281803811481E-3</v>
      </c>
      <c r="F14" s="130">
        <f t="shared" si="1"/>
        <v>-41.973210443195121</v>
      </c>
      <c r="G14" s="23">
        <f t="shared" si="2"/>
        <v>102.13043088571428</v>
      </c>
      <c r="H14" s="128"/>
      <c r="I14" s="131"/>
      <c r="J14" s="23">
        <v>119.1964</v>
      </c>
      <c r="K14" s="23">
        <v>205.4084</v>
      </c>
      <c r="L14" s="39"/>
      <c r="M14" s="97">
        <v>7</v>
      </c>
      <c r="N14" s="39"/>
      <c r="O14" s="6"/>
      <c r="P14" s="38"/>
      <c r="Q14" s="38"/>
      <c r="R14" s="38"/>
      <c r="S14" s="107">
        <v>44395</v>
      </c>
      <c r="T14" s="108"/>
      <c r="U14" s="108"/>
      <c r="V14" s="38"/>
      <c r="AB14" s="21"/>
    </row>
    <row r="15" spans="1:15421" s="17" customFormat="1" ht="15" customHeight="1" x14ac:dyDescent="0.35">
      <c r="B15" s="18" t="s">
        <v>10</v>
      </c>
      <c r="C15" s="43">
        <v>6</v>
      </c>
      <c r="D15" s="19">
        <v>156.99</v>
      </c>
      <c r="E15" s="127">
        <f t="shared" si="0"/>
        <v>5.0381372942593288</v>
      </c>
      <c r="F15" s="127">
        <f t="shared" si="1"/>
        <v>-23.37465833658726</v>
      </c>
      <c r="G15" s="19">
        <f t="shared" si="2"/>
        <v>134.51800285714285</v>
      </c>
      <c r="H15" s="128"/>
      <c r="I15" s="129"/>
      <c r="J15" s="19">
        <v>149.46</v>
      </c>
      <c r="K15" s="19">
        <v>204.88</v>
      </c>
      <c r="L15" s="37"/>
      <c r="M15" s="96">
        <v>8</v>
      </c>
      <c r="N15" s="37"/>
      <c r="O15" s="6"/>
      <c r="P15" s="38"/>
      <c r="Q15" s="38"/>
      <c r="R15" s="38"/>
      <c r="S15" s="107">
        <v>44388</v>
      </c>
      <c r="T15" s="108"/>
      <c r="U15" s="108"/>
      <c r="V15" s="38"/>
      <c r="AB15" s="21"/>
    </row>
    <row r="16" spans="1:15421" s="17" customFormat="1" ht="15" customHeight="1" x14ac:dyDescent="0.35">
      <c r="B16" s="22" t="s">
        <v>16</v>
      </c>
      <c r="C16" s="44">
        <v>7</v>
      </c>
      <c r="D16" s="23">
        <v>142.11000000000001</v>
      </c>
      <c r="E16" s="130">
        <f t="shared" si="0"/>
        <v>0.14093439503912464</v>
      </c>
      <c r="F16" s="130">
        <f t="shared" si="1"/>
        <v>-26.637757472510444</v>
      </c>
      <c r="G16" s="23">
        <f t="shared" si="2"/>
        <v>121.76796857142857</v>
      </c>
      <c r="H16" s="128"/>
      <c r="I16" s="131"/>
      <c r="J16" s="23">
        <v>141.91</v>
      </c>
      <c r="K16" s="23">
        <v>193.71</v>
      </c>
      <c r="L16" s="39"/>
      <c r="M16" s="97">
        <v>9</v>
      </c>
      <c r="N16" s="39"/>
      <c r="O16" s="6"/>
      <c r="P16" s="38"/>
      <c r="Q16" s="38"/>
      <c r="R16" s="38"/>
      <c r="S16" s="107">
        <v>44381</v>
      </c>
      <c r="T16" s="108"/>
      <c r="U16" s="108"/>
      <c r="V16" s="38"/>
      <c r="AB16" s="21"/>
    </row>
    <row r="17" spans="2:19" s="17" customFormat="1" ht="15" customHeight="1" x14ac:dyDescent="0.35">
      <c r="B17" s="18" t="s">
        <v>24</v>
      </c>
      <c r="C17" s="43">
        <v>8</v>
      </c>
      <c r="D17" s="19" t="s">
        <v>67</v>
      </c>
      <c r="E17" s="127" t="str">
        <f t="shared" si="0"/>
        <v>na</v>
      </c>
      <c r="F17" s="127" t="str">
        <f t="shared" si="1"/>
        <v>na</v>
      </c>
      <c r="G17" s="19" t="str">
        <f t="shared" si="2"/>
        <v>na</v>
      </c>
      <c r="H17" s="128"/>
      <c r="I17" s="129"/>
      <c r="J17" s="19" t="s">
        <v>77</v>
      </c>
      <c r="K17" s="19" t="s">
        <v>77</v>
      </c>
      <c r="L17" s="37"/>
      <c r="M17" s="96">
        <v>10</v>
      </c>
      <c r="N17" s="37"/>
      <c r="O17" s="6"/>
      <c r="P17" s="38"/>
      <c r="Q17" s="38"/>
      <c r="R17" s="38"/>
      <c r="S17" s="107">
        <v>44374</v>
      </c>
    </row>
    <row r="18" spans="2:19" s="17" customFormat="1" ht="15" customHeight="1" x14ac:dyDescent="0.35">
      <c r="B18" s="22" t="s">
        <v>1</v>
      </c>
      <c r="C18" s="44">
        <v>9</v>
      </c>
      <c r="D18" s="23">
        <v>163.33000000000001</v>
      </c>
      <c r="E18" s="130">
        <f t="shared" si="0"/>
        <v>-0.25648854961831091</v>
      </c>
      <c r="F18" s="130">
        <f t="shared" si="1"/>
        <v>-24.046688988095227</v>
      </c>
      <c r="G18" s="23">
        <f t="shared" si="2"/>
        <v>139.95047714285712</v>
      </c>
      <c r="H18" s="128"/>
      <c r="I18" s="131"/>
      <c r="J18" s="23">
        <v>163.75</v>
      </c>
      <c r="K18" s="23">
        <v>215.04</v>
      </c>
      <c r="L18" s="39"/>
      <c r="M18" s="97">
        <v>11</v>
      </c>
      <c r="N18" s="39"/>
      <c r="O18" s="6"/>
      <c r="P18" s="38"/>
      <c r="Q18" s="38"/>
      <c r="R18" s="38"/>
      <c r="S18" s="107">
        <v>44367</v>
      </c>
    </row>
    <row r="19" spans="2:19" s="17" customFormat="1" ht="15" customHeight="1" x14ac:dyDescent="0.35">
      <c r="B19" s="18" t="s">
        <v>25</v>
      </c>
      <c r="C19" s="43">
        <v>10</v>
      </c>
      <c r="D19" s="19">
        <v>175</v>
      </c>
      <c r="E19" s="127">
        <f t="shared" si="0"/>
        <v>2.941176470588232</v>
      </c>
      <c r="F19" s="127">
        <f t="shared" si="1"/>
        <v>-14.215686274509807</v>
      </c>
      <c r="G19" s="19">
        <f t="shared" si="2"/>
        <v>149.94999999999999</v>
      </c>
      <c r="H19" s="128"/>
      <c r="I19" s="129"/>
      <c r="J19" s="19">
        <v>170</v>
      </c>
      <c r="K19" s="19">
        <v>204</v>
      </c>
      <c r="L19" s="37"/>
      <c r="M19" s="96">
        <v>12</v>
      </c>
      <c r="N19" s="37"/>
      <c r="O19" s="6"/>
      <c r="P19" s="38"/>
      <c r="Q19" s="38"/>
      <c r="R19" s="38"/>
      <c r="S19" s="107">
        <v>44360</v>
      </c>
    </row>
    <row r="20" spans="2:19" s="17" customFormat="1" ht="15" customHeight="1" x14ac:dyDescent="0.35">
      <c r="B20" s="22" t="s">
        <v>17</v>
      </c>
      <c r="C20" s="44">
        <v>11</v>
      </c>
      <c r="D20" s="23">
        <v>125.98</v>
      </c>
      <c r="E20" s="130">
        <f t="shared" si="0"/>
        <v>6.3301823092505032</v>
      </c>
      <c r="F20" s="130">
        <f t="shared" si="1"/>
        <v>-33.343915343915342</v>
      </c>
      <c r="G20" s="23">
        <f>IF(D20="na","na",D20*$D$41)</f>
        <v>107.94686285714285</v>
      </c>
      <c r="H20" s="128"/>
      <c r="I20" s="131"/>
      <c r="J20" s="23">
        <v>118.48</v>
      </c>
      <c r="K20" s="23">
        <v>189</v>
      </c>
      <c r="L20" s="39"/>
      <c r="M20" s="97">
        <v>13</v>
      </c>
      <c r="N20" s="39"/>
      <c r="O20" s="6"/>
      <c r="P20" s="38"/>
      <c r="Q20" s="38"/>
      <c r="R20" s="38"/>
      <c r="S20" s="107">
        <v>44353</v>
      </c>
    </row>
    <row r="21" spans="2:19" s="17" customFormat="1" ht="15" customHeight="1" x14ac:dyDescent="0.35">
      <c r="B21" s="18" t="s">
        <v>2</v>
      </c>
      <c r="C21" s="43">
        <v>12</v>
      </c>
      <c r="D21" s="19">
        <v>166.73</v>
      </c>
      <c r="E21" s="127">
        <f t="shared" si="0"/>
        <v>-0.14971852916517037</v>
      </c>
      <c r="F21" s="127">
        <f t="shared" si="1"/>
        <v>-16.363180336092299</v>
      </c>
      <c r="G21" s="19">
        <f>IF(D21="na","na",D21*$D$41)</f>
        <v>142.8637914285714</v>
      </c>
      <c r="H21" s="128"/>
      <c r="I21" s="129"/>
      <c r="J21" s="19">
        <v>166.98</v>
      </c>
      <c r="K21" s="19">
        <v>199.35</v>
      </c>
      <c r="L21" s="37"/>
      <c r="M21" s="96">
        <v>14</v>
      </c>
      <c r="N21" s="37"/>
      <c r="O21" s="6"/>
      <c r="P21" s="38"/>
      <c r="Q21" s="38"/>
      <c r="R21" s="38"/>
      <c r="S21" s="107">
        <v>44346</v>
      </c>
    </row>
    <row r="22" spans="2:19" s="17" customFormat="1" ht="15" customHeight="1" x14ac:dyDescent="0.35">
      <c r="B22" s="22" t="s">
        <v>3</v>
      </c>
      <c r="C22" s="44">
        <v>13</v>
      </c>
      <c r="D22" s="23" t="s">
        <v>67</v>
      </c>
      <c r="E22" s="130" t="str">
        <f t="shared" si="0"/>
        <v>na</v>
      </c>
      <c r="F22" s="130" t="str">
        <f t="shared" si="1"/>
        <v>na</v>
      </c>
      <c r="G22" s="23" t="str">
        <f t="shared" ref="G22:G28" si="3">IF(D22="na","na",D22*$D$41)</f>
        <v>na</v>
      </c>
      <c r="H22" s="128"/>
      <c r="I22" s="131"/>
      <c r="J22" s="23" t="s">
        <v>67</v>
      </c>
      <c r="K22" s="23" t="s">
        <v>67</v>
      </c>
      <c r="L22" s="39"/>
      <c r="M22" s="97">
        <v>15</v>
      </c>
      <c r="N22" s="39"/>
      <c r="O22" s="6"/>
      <c r="P22" s="38"/>
      <c r="Q22" s="38"/>
      <c r="R22" s="38"/>
      <c r="S22" s="107">
        <v>44339</v>
      </c>
    </row>
    <row r="23" spans="2:19" s="17" customFormat="1" ht="15" customHeight="1" x14ac:dyDescent="0.35">
      <c r="B23" s="18" t="s">
        <v>6</v>
      </c>
      <c r="C23" s="43">
        <v>14</v>
      </c>
      <c r="D23" s="19">
        <v>197.38</v>
      </c>
      <c r="E23" s="127">
        <f t="shared" si="0"/>
        <v>6.5906210392910225E-2</v>
      </c>
      <c r="F23" s="127">
        <f t="shared" si="1"/>
        <v>-5.2242389321041003</v>
      </c>
      <c r="G23" s="19">
        <f t="shared" si="3"/>
        <v>169.12646285714283</v>
      </c>
      <c r="H23" s="128"/>
      <c r="I23" s="129"/>
      <c r="J23" s="19">
        <v>197.25</v>
      </c>
      <c r="K23" s="19">
        <v>208.26</v>
      </c>
      <c r="L23" s="37"/>
      <c r="M23" s="96">
        <v>16</v>
      </c>
      <c r="N23" s="37"/>
      <c r="O23" s="6"/>
      <c r="P23" s="38"/>
      <c r="Q23" s="38"/>
      <c r="R23" s="38"/>
      <c r="S23" s="107">
        <v>44332</v>
      </c>
    </row>
    <row r="24" spans="2:19" s="17" customFormat="1" ht="15" customHeight="1" x14ac:dyDescent="0.35">
      <c r="B24" s="22" t="s">
        <v>20</v>
      </c>
      <c r="C24" s="44">
        <v>15</v>
      </c>
      <c r="D24" s="23">
        <v>159.41999999999999</v>
      </c>
      <c r="E24" s="130">
        <f t="shared" si="0"/>
        <v>12.505292872265343</v>
      </c>
      <c r="F24" s="130">
        <f t="shared" si="1"/>
        <v>-21.090927090036132</v>
      </c>
      <c r="G24" s="23">
        <f t="shared" si="3"/>
        <v>136.60016571428568</v>
      </c>
      <c r="H24" s="128"/>
      <c r="I24" s="131"/>
      <c r="J24" s="23">
        <v>141.69999999999999</v>
      </c>
      <c r="K24" s="23">
        <v>202.03</v>
      </c>
      <c r="L24" s="39"/>
      <c r="M24" s="97">
        <v>17</v>
      </c>
      <c r="N24" s="39"/>
      <c r="O24" s="6"/>
      <c r="P24" s="38"/>
      <c r="Q24" s="38"/>
      <c r="R24" s="38"/>
      <c r="S24" s="107">
        <v>44325</v>
      </c>
    </row>
    <row r="25" spans="2:19" s="17" customFormat="1" ht="15" customHeight="1" x14ac:dyDescent="0.35">
      <c r="B25" s="18" t="s">
        <v>18</v>
      </c>
      <c r="C25" s="43">
        <v>16</v>
      </c>
      <c r="D25" s="19">
        <v>153.79</v>
      </c>
      <c r="E25" s="127">
        <f t="shared" si="0"/>
        <v>10.007153075822586</v>
      </c>
      <c r="F25" s="127">
        <f t="shared" si="1"/>
        <v>-23.605384730018386</v>
      </c>
      <c r="G25" s="19">
        <f t="shared" si="3"/>
        <v>131.77605999999997</v>
      </c>
      <c r="H25" s="128"/>
      <c r="I25" s="129"/>
      <c r="J25" s="19">
        <v>139.80000000000001</v>
      </c>
      <c r="K25" s="19">
        <v>201.31</v>
      </c>
      <c r="L25" s="37"/>
      <c r="M25" s="96">
        <v>18</v>
      </c>
      <c r="N25" s="37"/>
      <c r="O25" s="6"/>
      <c r="P25" s="38"/>
      <c r="Q25" s="38"/>
      <c r="R25" s="38"/>
      <c r="S25" s="107">
        <v>44318</v>
      </c>
    </row>
    <row r="26" spans="2:19" s="17" customFormat="1" ht="15" customHeight="1" x14ac:dyDescent="0.35">
      <c r="B26" s="22" t="s">
        <v>40</v>
      </c>
      <c r="C26" s="44">
        <v>17</v>
      </c>
      <c r="D26" s="23" t="s">
        <v>67</v>
      </c>
      <c r="E26" s="130" t="str">
        <f t="shared" si="0"/>
        <v>na</v>
      </c>
      <c r="F26" s="130" t="str">
        <f t="shared" si="1"/>
        <v>na</v>
      </c>
      <c r="G26" s="23" t="str">
        <f t="shared" si="3"/>
        <v>na</v>
      </c>
      <c r="H26" s="128"/>
      <c r="I26" s="131"/>
      <c r="J26" s="23" t="s">
        <v>77</v>
      </c>
      <c r="K26" s="23" t="s">
        <v>78</v>
      </c>
      <c r="L26" s="39"/>
      <c r="M26" s="97">
        <v>19</v>
      </c>
      <c r="N26" s="39"/>
      <c r="O26" s="6"/>
      <c r="P26" s="38"/>
      <c r="Q26" s="38"/>
      <c r="R26" s="38"/>
      <c r="S26" s="107">
        <v>44311</v>
      </c>
    </row>
    <row r="27" spans="2:19" s="17" customFormat="1" ht="15" customHeight="1" x14ac:dyDescent="0.35">
      <c r="B27" s="18" t="s">
        <v>7</v>
      </c>
      <c r="C27" s="43">
        <v>18</v>
      </c>
      <c r="D27" s="19">
        <v>152.59649999999999</v>
      </c>
      <c r="E27" s="127">
        <f t="shared" si="0"/>
        <v>2.4895593922484807</v>
      </c>
      <c r="F27" s="127">
        <f t="shared" si="1"/>
        <v>-24.158467707465647</v>
      </c>
      <c r="G27" s="19">
        <f t="shared" si="3"/>
        <v>130.75340099999997</v>
      </c>
      <c r="H27" s="128"/>
      <c r="I27" s="129"/>
      <c r="J27" s="19">
        <v>148.88980000000001</v>
      </c>
      <c r="K27" s="19">
        <v>201.20439999999999</v>
      </c>
      <c r="L27" s="37"/>
      <c r="M27" s="96">
        <v>20</v>
      </c>
      <c r="N27" s="37"/>
      <c r="O27" s="6"/>
      <c r="P27" s="38"/>
      <c r="Q27" s="38"/>
      <c r="R27" s="38"/>
      <c r="S27" s="107">
        <v>44304</v>
      </c>
    </row>
    <row r="28" spans="2:19" s="17" customFormat="1" ht="15" customHeight="1" x14ac:dyDescent="0.35">
      <c r="B28" s="22" t="s">
        <v>41</v>
      </c>
      <c r="C28" s="44">
        <v>19</v>
      </c>
      <c r="D28" s="23">
        <v>242.51</v>
      </c>
      <c r="E28" s="130">
        <f>IFERROR(IF(D28="na","na",IF(D28="","",IF(J28="","",D28/J28*100-100))),"na")</f>
        <v>-0.70018835476210484</v>
      </c>
      <c r="F28" s="130">
        <f t="shared" si="1"/>
        <v>-0.43110527180161284</v>
      </c>
      <c r="G28" s="23">
        <f t="shared" si="3"/>
        <v>207.79642571428568</v>
      </c>
      <c r="H28" s="128"/>
      <c r="I28" s="131"/>
      <c r="J28" s="23">
        <v>244.22</v>
      </c>
      <c r="K28" s="23">
        <v>243.56</v>
      </c>
      <c r="L28" s="39"/>
      <c r="M28" s="97">
        <v>21</v>
      </c>
      <c r="N28" s="39"/>
      <c r="O28" s="6"/>
      <c r="P28" s="38"/>
      <c r="Q28" s="38"/>
      <c r="R28" s="38"/>
      <c r="S28" s="107">
        <v>44297</v>
      </c>
    </row>
    <row r="29" spans="2:19" s="17" customFormat="1" ht="15" customHeight="1" x14ac:dyDescent="0.35">
      <c r="B29" s="18" t="s">
        <v>4</v>
      </c>
      <c r="C29" s="43">
        <v>20</v>
      </c>
      <c r="D29" s="19" t="s">
        <v>67</v>
      </c>
      <c r="E29" s="127" t="str">
        <f t="shared" ref="E29:E38" si="4">IFERROR(IF(D29="na","na",IF(D29="","",IF(J29="","",D29/J29*100-100))),"na")</f>
        <v>na</v>
      </c>
      <c r="F29" s="127" t="str">
        <f t="shared" si="1"/>
        <v>na</v>
      </c>
      <c r="G29" s="19" t="str">
        <f t="shared" ref="G29:G34" si="5">IF(D29="na","na",D29*$D$41)</f>
        <v>na</v>
      </c>
      <c r="H29" s="128"/>
      <c r="I29" s="129"/>
      <c r="J29" s="19">
        <v>105.9</v>
      </c>
      <c r="K29" s="19">
        <v>163.87</v>
      </c>
      <c r="L29" s="37"/>
      <c r="M29" s="96">
        <v>22</v>
      </c>
      <c r="N29" s="37"/>
      <c r="O29" s="6"/>
      <c r="P29" s="38"/>
      <c r="Q29" s="38"/>
      <c r="R29" s="38"/>
      <c r="S29" s="107">
        <v>44290</v>
      </c>
    </row>
    <row r="30" spans="2:19" s="17" customFormat="1" ht="15" customHeight="1" x14ac:dyDescent="0.35">
      <c r="B30" s="22" t="s">
        <v>11</v>
      </c>
      <c r="C30" s="44">
        <v>21</v>
      </c>
      <c r="D30" s="23">
        <v>171.35</v>
      </c>
      <c r="E30" s="130">
        <f t="shared" si="4"/>
        <v>2.0608731907796738</v>
      </c>
      <c r="F30" s="130">
        <f t="shared" si="1"/>
        <v>-19.993463136760511</v>
      </c>
      <c r="G30" s="23">
        <f t="shared" si="5"/>
        <v>146.82247142857142</v>
      </c>
      <c r="H30" s="128"/>
      <c r="I30" s="131"/>
      <c r="J30" s="23">
        <v>167.89</v>
      </c>
      <c r="K30" s="23">
        <v>214.17</v>
      </c>
      <c r="L30" s="39"/>
      <c r="M30" s="97">
        <v>23</v>
      </c>
      <c r="N30" s="39"/>
      <c r="O30" s="6"/>
      <c r="P30" s="38"/>
      <c r="Q30" s="38"/>
      <c r="R30" s="38"/>
      <c r="S30" s="107">
        <v>44283</v>
      </c>
    </row>
    <row r="31" spans="2:19" s="17" customFormat="1" ht="15" customHeight="1" x14ac:dyDescent="0.35">
      <c r="B31" s="18" t="s">
        <v>12</v>
      </c>
      <c r="C31" s="43">
        <v>22</v>
      </c>
      <c r="D31" s="19">
        <v>171.22049999999999</v>
      </c>
      <c r="E31" s="127">
        <f t="shared" si="4"/>
        <v>8.3291470480678242</v>
      </c>
      <c r="F31" s="127">
        <f t="shared" si="1"/>
        <v>-15.63269137432772</v>
      </c>
      <c r="G31" s="19">
        <f t="shared" si="5"/>
        <v>146.71150842857139</v>
      </c>
      <c r="H31" s="128"/>
      <c r="I31" s="129"/>
      <c r="J31" s="19">
        <v>158.0558</v>
      </c>
      <c r="K31" s="19">
        <v>202.94649999999999</v>
      </c>
      <c r="L31" s="37"/>
      <c r="M31" s="96">
        <v>24</v>
      </c>
      <c r="N31" s="37"/>
      <c r="O31" s="6"/>
      <c r="P31" s="38"/>
      <c r="Q31" s="38"/>
      <c r="R31" s="38"/>
      <c r="S31" s="107">
        <v>44276</v>
      </c>
    </row>
    <row r="32" spans="2:19" s="17" customFormat="1" ht="15" customHeight="1" x14ac:dyDescent="0.35">
      <c r="B32" s="22" t="s">
        <v>8</v>
      </c>
      <c r="C32" s="44">
        <v>23</v>
      </c>
      <c r="D32" s="23">
        <v>180.86</v>
      </c>
      <c r="E32" s="130" t="s">
        <v>79</v>
      </c>
      <c r="F32" s="130">
        <f t="shared" si="1"/>
        <v>-23.097202143039368</v>
      </c>
      <c r="G32" s="23">
        <f t="shared" si="5"/>
        <v>154.97118285714285</v>
      </c>
      <c r="H32" s="128"/>
      <c r="I32" s="131"/>
      <c r="J32" s="23">
        <v>180.86</v>
      </c>
      <c r="K32" s="23">
        <v>235.18</v>
      </c>
      <c r="L32" s="39"/>
      <c r="M32" s="97">
        <v>25</v>
      </c>
      <c r="N32" s="39"/>
      <c r="O32" s="6"/>
      <c r="P32" s="38"/>
      <c r="Q32" s="38"/>
      <c r="R32" s="38"/>
      <c r="S32" s="107">
        <v>44269</v>
      </c>
    </row>
    <row r="33" spans="2:21" s="17" customFormat="1" ht="15" customHeight="1" x14ac:dyDescent="0.35">
      <c r="B33" s="18" t="s">
        <v>15</v>
      </c>
      <c r="C33" s="43">
        <v>24</v>
      </c>
      <c r="D33" s="19">
        <v>156.12260000000001</v>
      </c>
      <c r="E33" s="127">
        <f t="shared" si="4"/>
        <v>0.30891444329223816</v>
      </c>
      <c r="F33" s="127">
        <f t="shared" si="1"/>
        <v>-25.082464540487521</v>
      </c>
      <c r="G33" s="19">
        <f t="shared" si="5"/>
        <v>133.77476497142857</v>
      </c>
      <c r="H33" s="128"/>
      <c r="I33" s="129"/>
      <c r="J33" s="19">
        <v>155.64179999999999</v>
      </c>
      <c r="K33" s="19">
        <v>208.39259999999999</v>
      </c>
      <c r="L33" s="37"/>
      <c r="M33" s="96">
        <v>26</v>
      </c>
      <c r="N33" s="37"/>
      <c r="O33" s="6"/>
      <c r="P33" s="38"/>
      <c r="Q33" s="38"/>
      <c r="R33" s="38"/>
      <c r="S33" s="107">
        <v>44262</v>
      </c>
      <c r="T33" s="108"/>
      <c r="U33" s="108"/>
    </row>
    <row r="34" spans="2:21" s="17" customFormat="1" ht="15" customHeight="1" x14ac:dyDescent="0.35">
      <c r="B34" s="22" t="s">
        <v>9</v>
      </c>
      <c r="C34" s="44">
        <v>25</v>
      </c>
      <c r="D34" s="23">
        <v>163.41</v>
      </c>
      <c r="E34" s="130">
        <f t="shared" si="4"/>
        <v>1.2453531598513052</v>
      </c>
      <c r="F34" s="130">
        <f t="shared" si="1"/>
        <v>-21.716010347801102</v>
      </c>
      <c r="G34" s="23">
        <f t="shared" si="5"/>
        <v>140.0190257142857</v>
      </c>
      <c r="H34" s="128"/>
      <c r="I34" s="131"/>
      <c r="J34" s="23">
        <v>161.4</v>
      </c>
      <c r="K34" s="23">
        <v>208.74</v>
      </c>
      <c r="L34" s="39"/>
      <c r="M34" s="97">
        <v>27</v>
      </c>
      <c r="N34" s="39"/>
      <c r="O34" s="6"/>
      <c r="P34" s="38"/>
      <c r="Q34" s="38"/>
      <c r="R34" s="38"/>
      <c r="S34" s="107">
        <v>44255</v>
      </c>
      <c r="T34" s="108"/>
      <c r="U34" s="108"/>
    </row>
    <row r="35" spans="2:21" s="17" customFormat="1" ht="15" customHeight="1" x14ac:dyDescent="0.35">
      <c r="B35" s="18" t="s">
        <v>19</v>
      </c>
      <c r="C35" s="43">
        <v>26</v>
      </c>
      <c r="D35" s="19">
        <v>165.13</v>
      </c>
      <c r="E35" s="127">
        <f t="shared" si="4"/>
        <v>3.549256913526051</v>
      </c>
      <c r="F35" s="127">
        <f t="shared" si="1"/>
        <v>-18.574950690335314</v>
      </c>
      <c r="G35" s="19">
        <f t="shared" ref="G35" si="6">IF(D35="na","na",D35*$D$41)</f>
        <v>141.49281999999997</v>
      </c>
      <c r="H35" s="128"/>
      <c r="I35" s="129"/>
      <c r="J35" s="19">
        <v>159.47</v>
      </c>
      <c r="K35" s="19">
        <v>202.8</v>
      </c>
      <c r="L35" s="37"/>
      <c r="M35" s="96"/>
      <c r="N35" s="37"/>
      <c r="O35" s="6"/>
      <c r="P35" s="38"/>
      <c r="Q35" s="38"/>
      <c r="R35" s="38"/>
      <c r="S35" s="107">
        <v>44248</v>
      </c>
      <c r="T35" s="108"/>
      <c r="U35" s="108"/>
    </row>
    <row r="36" spans="2:21" s="17" customFormat="1" ht="15" customHeight="1" x14ac:dyDescent="0.35">
      <c r="B36" s="22" t="s">
        <v>21</v>
      </c>
      <c r="C36" s="44">
        <v>27</v>
      </c>
      <c r="D36" s="23">
        <v>193.21</v>
      </c>
      <c r="E36" s="130">
        <f t="shared" si="4"/>
        <v>9.8435395295808803E-2</v>
      </c>
      <c r="F36" s="130">
        <f t="shared" si="1"/>
        <v>-5.2195241599215052</v>
      </c>
      <c r="G36" s="23">
        <f>IF(D36="na","na",D36*$D$41)</f>
        <v>165.55336857142856</v>
      </c>
      <c r="H36" s="128"/>
      <c r="I36" s="131"/>
      <c r="J36" s="23">
        <v>193.02</v>
      </c>
      <c r="K36" s="23">
        <v>203.85</v>
      </c>
      <c r="L36" s="39"/>
      <c r="M36" s="97"/>
      <c r="N36" s="39"/>
      <c r="O36" s="6"/>
      <c r="P36" s="38"/>
      <c r="Q36" s="38"/>
      <c r="R36" s="38"/>
      <c r="S36" s="107">
        <v>44241</v>
      </c>
      <c r="T36" s="108"/>
      <c r="U36" s="108"/>
    </row>
    <row r="37" spans="2:21" s="17" customFormat="1" ht="15" customHeight="1" x14ac:dyDescent="0.35">
      <c r="B37" s="18" t="s">
        <v>13</v>
      </c>
      <c r="C37" s="43">
        <v>28</v>
      </c>
      <c r="D37" s="19">
        <v>233.0779</v>
      </c>
      <c r="E37" s="127">
        <f t="shared" si="4"/>
        <v>1.2242740671478884</v>
      </c>
      <c r="F37" s="127">
        <f t="shared" si="1"/>
        <v>-8.0456446153864363</v>
      </c>
      <c r="G37" s="19">
        <f>IF(D37="na","na",D37*$D$41)</f>
        <v>199.71446345714284</v>
      </c>
      <c r="H37" s="128"/>
      <c r="I37" s="129"/>
      <c r="J37" s="19">
        <v>230.25890000000001</v>
      </c>
      <c r="K37" s="19">
        <v>253.47130000000001</v>
      </c>
      <c r="L37" s="37"/>
      <c r="M37" s="96"/>
      <c r="N37" s="90"/>
      <c r="O37" s="6"/>
      <c r="P37" s="38"/>
      <c r="Q37" s="38"/>
      <c r="R37" s="38"/>
      <c r="S37" s="107">
        <v>44234</v>
      </c>
      <c r="T37" s="108"/>
      <c r="U37" s="108"/>
    </row>
    <row r="38" spans="2:21" s="17" customFormat="1" ht="15" customHeight="1" x14ac:dyDescent="0.35">
      <c r="B38" s="22" t="s">
        <v>14</v>
      </c>
      <c r="C38" s="44">
        <v>29</v>
      </c>
      <c r="D38" s="23">
        <v>214.07302434144719</v>
      </c>
      <c r="E38" s="130">
        <f t="shared" si="4"/>
        <v>-0.31971009274165851</v>
      </c>
      <c r="F38" s="130">
        <f t="shared" si="1"/>
        <v>-10.256798090376265</v>
      </c>
      <c r="G38" s="23">
        <f>IF(D38="na","na",D38*$D$41)</f>
        <v>183.43</v>
      </c>
      <c r="H38" s="128"/>
      <c r="I38" s="131"/>
      <c r="J38" s="23">
        <v>214.75963256188243</v>
      </c>
      <c r="K38" s="23">
        <v>238.5395437049709</v>
      </c>
      <c r="L38" s="39"/>
      <c r="M38" s="97"/>
      <c r="N38" s="39"/>
      <c r="O38" s="88"/>
      <c r="P38" s="38"/>
      <c r="Q38" s="38"/>
      <c r="R38" s="38"/>
      <c r="S38" s="107">
        <v>44227</v>
      </c>
      <c r="T38" s="108"/>
      <c r="U38" s="109" t="e">
        <v>#N/A</v>
      </c>
    </row>
    <row r="39" spans="2:21" s="17" customFormat="1" ht="15" customHeight="1" x14ac:dyDescent="0.35">
      <c r="B39" s="61" t="s">
        <v>50</v>
      </c>
      <c r="C39" s="62">
        <v>31</v>
      </c>
      <c r="D39" s="132">
        <v>154.75783777551027</v>
      </c>
      <c r="E39" s="133">
        <f t="shared" ref="E39" si="7">IF(D39="na","na",IF(D39="","",IF(J39="","",D39/J39*100-100)))</f>
        <v>2.7945412739027802</v>
      </c>
      <c r="F39" s="133">
        <f t="shared" si="1"/>
        <v>-23.645805638977336</v>
      </c>
      <c r="G39" s="132">
        <f>IF(D39="na","na",D39*$D$41)</f>
        <v>132.60535871107294</v>
      </c>
      <c r="H39" s="134"/>
      <c r="I39" s="135"/>
      <c r="J39" s="132">
        <v>150.55063805688658</v>
      </c>
      <c r="K39" s="132">
        <v>202.68413421242403</v>
      </c>
      <c r="L39" s="37"/>
      <c r="M39" s="96"/>
      <c r="N39" s="37"/>
      <c r="O39" s="6"/>
      <c r="P39" s="38"/>
      <c r="Q39" s="38"/>
      <c r="R39" s="38"/>
      <c r="S39" s="107">
        <v>44220</v>
      </c>
      <c r="T39" s="108"/>
      <c r="U39" s="108"/>
    </row>
    <row r="40" spans="2:21" s="25" customFormat="1" ht="15" customHeight="1" x14ac:dyDescent="0.35">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35">
      <c r="B41" s="60" t="s">
        <v>48</v>
      </c>
      <c r="C41" s="58"/>
      <c r="D41" s="110">
        <v>0.85685714285714276</v>
      </c>
      <c r="F41" s="46"/>
      <c r="G41" s="46"/>
      <c r="H41" s="84"/>
      <c r="I41" s="84"/>
      <c r="J41" s="84"/>
      <c r="K41" s="84"/>
      <c r="L41" s="39"/>
      <c r="M41" s="98"/>
      <c r="N41" s="39"/>
      <c r="O41" s="6"/>
      <c r="P41" s="6"/>
      <c r="Q41" s="6"/>
      <c r="R41" s="6"/>
      <c r="S41" s="101">
        <v>44066</v>
      </c>
      <c r="T41" s="91"/>
      <c r="U41" s="91"/>
    </row>
    <row r="42" spans="2:21" s="25" customFormat="1" ht="15" customHeight="1" x14ac:dyDescent="0.35">
      <c r="B42" s="42"/>
      <c r="F42" s="27"/>
      <c r="G42" s="27"/>
      <c r="H42" s="6"/>
      <c r="I42" s="6"/>
      <c r="J42" s="6"/>
      <c r="K42" s="6"/>
      <c r="L42" s="6"/>
      <c r="M42" s="91"/>
      <c r="N42" s="6"/>
      <c r="O42" s="6"/>
      <c r="P42" s="6"/>
      <c r="Q42" s="6"/>
      <c r="R42" s="6"/>
      <c r="S42" s="101">
        <v>43982</v>
      </c>
      <c r="T42" s="91"/>
      <c r="U42" s="91"/>
    </row>
    <row r="43" spans="2:21" s="25" customFormat="1" ht="15" customHeight="1" x14ac:dyDescent="0.35">
      <c r="B43" s="42"/>
      <c r="F43" s="27"/>
      <c r="G43" s="27"/>
      <c r="H43" s="6"/>
      <c r="I43" s="6"/>
      <c r="J43" s="6"/>
      <c r="K43" s="6"/>
      <c r="L43" s="6"/>
      <c r="M43" s="91"/>
      <c r="N43" s="6"/>
      <c r="O43" s="6"/>
      <c r="P43" s="6"/>
      <c r="Q43" s="6"/>
      <c r="R43" s="6"/>
      <c r="S43" s="101">
        <v>43975</v>
      </c>
      <c r="T43" s="91"/>
      <c r="U43" s="91"/>
    </row>
    <row r="44" spans="2:21" s="25" customFormat="1" ht="15" customHeight="1" x14ac:dyDescent="0.35">
      <c r="B44" s="42"/>
      <c r="F44" s="27"/>
      <c r="G44" s="27"/>
      <c r="H44" s="6"/>
      <c r="I44" s="6"/>
      <c r="J44" s="6"/>
      <c r="K44" s="6"/>
      <c r="L44" s="6"/>
      <c r="M44" s="91"/>
      <c r="N44" s="6"/>
      <c r="O44" s="6"/>
      <c r="P44" s="6"/>
      <c r="Q44" s="6"/>
      <c r="R44" s="6"/>
      <c r="S44" s="101">
        <v>43968</v>
      </c>
      <c r="T44" s="91"/>
      <c r="U44" s="91"/>
    </row>
    <row r="45" spans="2:21" s="25" customFormat="1" ht="15" customHeight="1" x14ac:dyDescent="0.35">
      <c r="B45" s="42"/>
      <c r="F45" s="27"/>
      <c r="G45" s="27"/>
      <c r="H45" s="6"/>
      <c r="I45" s="6"/>
      <c r="J45" s="6"/>
      <c r="K45" s="6"/>
      <c r="L45" s="6"/>
      <c r="M45" s="91"/>
      <c r="N45" s="6"/>
      <c r="O45" s="6"/>
      <c r="P45" s="6"/>
      <c r="Q45" s="6"/>
      <c r="R45" s="6"/>
      <c r="S45" s="101">
        <v>43961</v>
      </c>
      <c r="T45" s="91"/>
      <c r="U45" s="91"/>
    </row>
    <row r="46" spans="2:21" s="25" customFormat="1" ht="15" customHeight="1" x14ac:dyDescent="0.35">
      <c r="B46" s="42"/>
      <c r="F46" s="27"/>
      <c r="G46" s="27"/>
      <c r="H46" s="6"/>
      <c r="I46" s="6"/>
      <c r="J46" s="6"/>
      <c r="K46" s="6"/>
      <c r="L46" s="6"/>
      <c r="M46" s="91"/>
      <c r="N46" s="6"/>
      <c r="O46" s="6"/>
      <c r="P46" s="6"/>
      <c r="Q46" s="6"/>
      <c r="R46" s="6"/>
      <c r="S46" s="101">
        <v>43954</v>
      </c>
      <c r="T46" s="91"/>
      <c r="U46" s="91"/>
    </row>
    <row r="47" spans="2:21" s="25" customFormat="1" ht="15" customHeight="1" x14ac:dyDescent="0.35">
      <c r="B47" s="42"/>
      <c r="F47" s="27"/>
      <c r="G47" s="27"/>
      <c r="H47" s="6"/>
      <c r="I47" s="6"/>
      <c r="J47" s="6"/>
      <c r="K47" s="6"/>
      <c r="L47" s="6"/>
      <c r="M47" s="91"/>
      <c r="N47" s="6"/>
      <c r="O47" s="6"/>
      <c r="P47" s="6"/>
      <c r="Q47" s="6"/>
      <c r="R47" s="6"/>
      <c r="S47" s="101">
        <v>43947</v>
      </c>
      <c r="T47" s="91"/>
      <c r="U47" s="91"/>
    </row>
    <row r="48" spans="2:21" s="25" customFormat="1" ht="15" customHeight="1" x14ac:dyDescent="0.35">
      <c r="B48" s="42"/>
      <c r="F48" s="27"/>
      <c r="G48" s="27"/>
      <c r="H48" s="6"/>
      <c r="I48" s="6"/>
      <c r="J48" s="6"/>
      <c r="K48" s="6"/>
      <c r="L48" s="6"/>
      <c r="M48" s="91"/>
      <c r="N48" s="6"/>
      <c r="O48" s="6"/>
      <c r="P48" s="6"/>
      <c r="Q48" s="6"/>
      <c r="R48" s="6"/>
      <c r="S48" s="101">
        <v>43940</v>
      </c>
      <c r="T48" s="91"/>
      <c r="U48" s="91"/>
    </row>
    <row r="49" spans="19:19" s="25" customFormat="1" ht="15" customHeight="1" x14ac:dyDescent="0.35">
      <c r="S49" s="101">
        <v>43933</v>
      </c>
    </row>
    <row r="50" spans="19:19" s="25" customFormat="1" ht="15" customHeight="1" x14ac:dyDescent="0.35">
      <c r="S50" s="101">
        <v>43926</v>
      </c>
    </row>
    <row r="51" spans="19:19" s="25" customFormat="1" ht="15" customHeight="1" x14ac:dyDescent="0.35">
      <c r="S51" s="101">
        <v>43919</v>
      </c>
    </row>
    <row r="52" spans="19:19" s="25" customFormat="1" ht="15" customHeight="1" x14ac:dyDescent="0.35">
      <c r="S52" s="101">
        <v>43912</v>
      </c>
    </row>
    <row r="53" spans="19:19" s="25" customFormat="1" ht="15" customHeight="1" x14ac:dyDescent="0.35">
      <c r="S53" s="101">
        <v>43905</v>
      </c>
    </row>
    <row r="54" spans="19:19" s="25" customFormat="1" ht="15" customHeight="1" x14ac:dyDescent="0.35">
      <c r="S54" s="101">
        <v>43898</v>
      </c>
    </row>
    <row r="55" spans="19:19" s="25" customFormat="1" ht="15" customHeight="1" x14ac:dyDescent="0.35">
      <c r="S55" s="101">
        <v>43891</v>
      </c>
    </row>
    <row r="56" spans="19:19" s="25" customFormat="1" ht="15" customHeight="1" x14ac:dyDescent="0.35">
      <c r="S56" s="101">
        <v>43884</v>
      </c>
    </row>
    <row r="57" spans="19:19" s="25" customFormat="1" ht="15" customHeight="1" x14ac:dyDescent="0.35">
      <c r="S57" s="101">
        <v>43877</v>
      </c>
    </row>
    <row r="58" spans="19:19" s="25" customFormat="1" ht="15" customHeight="1" x14ac:dyDescent="0.35">
      <c r="S58" s="101">
        <v>43870</v>
      </c>
    </row>
    <row r="59" spans="19:19" s="25" customFormat="1" ht="15" customHeight="1" x14ac:dyDescent="0.35">
      <c r="S59" s="101">
        <v>43863</v>
      </c>
    </row>
    <row r="60" spans="19:19" s="25" customFormat="1" ht="15" customHeight="1" x14ac:dyDescent="0.35">
      <c r="S60" s="101">
        <v>43856</v>
      </c>
    </row>
    <row r="61" spans="19:19" s="25" customFormat="1" ht="15" customHeight="1" x14ac:dyDescent="0.35">
      <c r="S61" s="101">
        <v>43849</v>
      </c>
    </row>
    <row r="62" spans="19:19" s="25" customFormat="1" ht="15" customHeight="1" x14ac:dyDescent="0.35">
      <c r="S62" s="101">
        <v>43842</v>
      </c>
    </row>
    <row r="63" spans="19:19" s="25" customFormat="1" ht="15" customHeight="1" x14ac:dyDescent="0.35">
      <c r="S63" s="101">
        <v>43835</v>
      </c>
    </row>
    <row r="64" spans="19:19" s="25" customFormat="1" ht="15" customHeight="1" x14ac:dyDescent="0.35">
      <c r="S64" s="101">
        <v>43828</v>
      </c>
    </row>
    <row r="65" spans="19:19" s="25" customFormat="1" ht="15" customHeight="1" x14ac:dyDescent="0.35">
      <c r="S65" s="101">
        <v>43821</v>
      </c>
    </row>
    <row r="66" spans="19:19" s="25" customFormat="1" ht="15" customHeight="1" x14ac:dyDescent="0.35">
      <c r="S66" s="101">
        <v>43814</v>
      </c>
    </row>
    <row r="67" spans="19:19" s="25" customFormat="1" ht="15" customHeight="1" x14ac:dyDescent="0.35">
      <c r="S67" s="101">
        <v>43807</v>
      </c>
    </row>
    <row r="68" spans="19:19" s="25" customFormat="1" ht="15" customHeight="1" x14ac:dyDescent="0.35">
      <c r="S68" s="101">
        <v>43800</v>
      </c>
    </row>
    <row r="69" spans="19:19" s="25" customFormat="1" ht="15" customHeight="1" x14ac:dyDescent="0.35">
      <c r="S69" s="101">
        <v>43793</v>
      </c>
    </row>
    <row r="70" spans="19:19" s="25" customFormat="1" ht="15" customHeight="1" x14ac:dyDescent="0.35">
      <c r="S70" s="101">
        <v>43786</v>
      </c>
    </row>
    <row r="71" spans="19:19" s="25" customFormat="1" ht="15" customHeight="1" x14ac:dyDescent="0.35">
      <c r="S71" s="101">
        <v>43779</v>
      </c>
    </row>
    <row r="72" spans="19:19" s="25" customFormat="1" ht="15" customHeight="1" x14ac:dyDescent="0.35">
      <c r="S72" s="101">
        <v>43772</v>
      </c>
    </row>
    <row r="73" spans="19:19" s="25" customFormat="1" ht="15" customHeight="1" x14ac:dyDescent="0.35">
      <c r="S73" s="101">
        <v>43765</v>
      </c>
    </row>
    <row r="74" spans="19:19" s="25" customFormat="1" ht="15" customHeight="1" x14ac:dyDescent="0.35">
      <c r="S74" s="101">
        <v>43758</v>
      </c>
    </row>
    <row r="75" spans="19:19" s="25" customFormat="1" ht="15" customHeight="1" x14ac:dyDescent="0.35">
      <c r="S75" s="101">
        <v>43751</v>
      </c>
    </row>
    <row r="76" spans="19:19" s="25" customFormat="1" ht="15" customHeight="1" x14ac:dyDescent="0.35">
      <c r="S76" s="101">
        <v>43744</v>
      </c>
    </row>
    <row r="77" spans="19:19" s="25" customFormat="1" ht="15" customHeight="1" x14ac:dyDescent="0.35">
      <c r="S77" s="101">
        <v>43737</v>
      </c>
    </row>
    <row r="78" spans="19:19" s="25" customFormat="1" ht="15" customHeight="1" x14ac:dyDescent="0.35">
      <c r="S78" s="101">
        <v>43730</v>
      </c>
    </row>
    <row r="79" spans="19:19" s="25" customFormat="1" ht="15" customHeight="1" x14ac:dyDescent="0.35">
      <c r="S79" s="101">
        <v>43723</v>
      </c>
    </row>
    <row r="80" spans="19:19" s="25" customFormat="1" ht="15" customHeight="1" x14ac:dyDescent="0.35">
      <c r="S80" s="101">
        <v>43716</v>
      </c>
    </row>
    <row r="81" spans="19:19" s="25" customFormat="1" ht="15" customHeight="1" x14ac:dyDescent="0.35">
      <c r="S81" s="101">
        <v>43709</v>
      </c>
    </row>
    <row r="82" spans="19:19" s="25" customFormat="1" ht="15" customHeight="1" x14ac:dyDescent="0.35">
      <c r="S82" s="101">
        <v>43702</v>
      </c>
    </row>
    <row r="83" spans="19:19" s="25" customFormat="1" ht="15" customHeight="1" x14ac:dyDescent="0.35">
      <c r="S83" s="101">
        <v>43695</v>
      </c>
    </row>
    <row r="84" spans="19:19" s="25" customFormat="1" ht="15" customHeight="1" x14ac:dyDescent="0.35">
      <c r="S84" s="101">
        <v>43688</v>
      </c>
    </row>
    <row r="85" spans="19:19" s="25" customFormat="1" ht="15" customHeight="1" x14ac:dyDescent="0.35">
      <c r="S85" s="101">
        <v>43681</v>
      </c>
    </row>
    <row r="86" spans="19:19" s="25" customFormat="1" ht="15" customHeight="1" x14ac:dyDescent="0.35">
      <c r="S86" s="101">
        <v>43674</v>
      </c>
    </row>
    <row r="87" spans="19:19" s="25" customFormat="1" ht="15" customHeight="1" x14ac:dyDescent="0.35">
      <c r="S87" s="101">
        <v>43667</v>
      </c>
    </row>
    <row r="88" spans="19:19" s="25" customFormat="1" ht="15" customHeight="1" x14ac:dyDescent="0.35">
      <c r="S88" s="101">
        <v>43660</v>
      </c>
    </row>
    <row r="89" spans="19:19" s="25" customFormat="1" ht="15" customHeight="1" x14ac:dyDescent="0.35">
      <c r="S89" s="101">
        <v>43653</v>
      </c>
    </row>
    <row r="90" spans="19:19" s="25" customFormat="1" ht="15" customHeight="1" x14ac:dyDescent="0.35">
      <c r="S90" s="101">
        <v>43646</v>
      </c>
    </row>
    <row r="91" spans="19:19" s="25" customFormat="1" ht="15" customHeight="1" x14ac:dyDescent="0.35">
      <c r="S91" s="101">
        <v>43639</v>
      </c>
    </row>
    <row r="92" spans="19:19" s="25" customFormat="1" ht="15" customHeight="1" x14ac:dyDescent="0.35">
      <c r="S92" s="101">
        <v>43632</v>
      </c>
    </row>
    <row r="93" spans="19:19" s="25" customFormat="1" ht="15" customHeight="1" x14ac:dyDescent="0.35">
      <c r="S93" s="101">
        <v>43625</v>
      </c>
    </row>
    <row r="94" spans="19:19" s="25" customFormat="1" ht="15" customHeight="1" x14ac:dyDescent="0.35">
      <c r="S94" s="101">
        <v>43618</v>
      </c>
    </row>
    <row r="95" spans="19:19" s="25" customFormat="1" ht="15" customHeight="1" x14ac:dyDescent="0.35">
      <c r="S95" s="101">
        <v>43611</v>
      </c>
    </row>
    <row r="96" spans="19:19" s="25" customFormat="1" ht="15" customHeight="1" x14ac:dyDescent="0.35">
      <c r="S96" s="101">
        <v>43604</v>
      </c>
    </row>
    <row r="97" spans="19:19" s="25" customFormat="1" ht="15" customHeight="1" x14ac:dyDescent="0.35">
      <c r="S97" s="101">
        <v>43597</v>
      </c>
    </row>
    <row r="98" spans="19:19" s="25" customFormat="1" ht="15" customHeight="1" x14ac:dyDescent="0.35">
      <c r="S98" s="101">
        <v>43590</v>
      </c>
    </row>
    <row r="99" spans="19:19" s="25" customFormat="1" ht="15" customHeight="1" x14ac:dyDescent="0.35">
      <c r="S99" s="101">
        <v>43583</v>
      </c>
    </row>
    <row r="100" spans="19:19" s="25" customFormat="1" ht="15" customHeight="1" x14ac:dyDescent="0.35">
      <c r="S100" s="101">
        <v>43576</v>
      </c>
    </row>
    <row r="101" spans="19:19" s="25" customFormat="1" ht="15" customHeight="1" x14ac:dyDescent="0.35">
      <c r="S101" s="101">
        <v>43569</v>
      </c>
    </row>
    <row r="102" spans="19:19" s="25" customFormat="1" ht="15" customHeight="1" x14ac:dyDescent="0.35">
      <c r="S102" s="101">
        <v>43562</v>
      </c>
    </row>
    <row r="103" spans="19:19" s="25" customFormat="1" ht="15" customHeight="1" x14ac:dyDescent="0.35">
      <c r="S103" s="101">
        <v>43555</v>
      </c>
    </row>
    <row r="104" spans="19:19" s="25" customFormat="1" ht="15" customHeight="1" x14ac:dyDescent="0.35">
      <c r="S104" s="101">
        <v>43548</v>
      </c>
    </row>
    <row r="105" spans="19:19" s="25" customFormat="1" ht="15" customHeight="1" x14ac:dyDescent="0.35">
      <c r="S105" s="101">
        <v>43541</v>
      </c>
    </row>
    <row r="106" spans="19:19" s="25" customFormat="1" ht="15" customHeight="1" x14ac:dyDescent="0.35">
      <c r="S106" s="101">
        <v>43534</v>
      </c>
    </row>
    <row r="107" spans="19:19" s="25" customFormat="1" ht="15" customHeight="1" x14ac:dyDescent="0.35">
      <c r="S107" s="101">
        <v>43527</v>
      </c>
    </row>
    <row r="108" spans="19:19" s="25" customFormat="1" ht="15" customHeight="1" x14ac:dyDescent="0.35">
      <c r="S108" s="101">
        <v>43520</v>
      </c>
    </row>
    <row r="109" spans="19:19" s="25" customFormat="1" ht="15" customHeight="1" x14ac:dyDescent="0.35">
      <c r="S109" s="101">
        <v>43513</v>
      </c>
    </row>
    <row r="110" spans="19:19" s="25" customFormat="1" ht="15" customHeight="1" x14ac:dyDescent="0.35">
      <c r="S110" s="101">
        <v>43506</v>
      </c>
    </row>
    <row r="111" spans="19:19" s="25" customFormat="1" ht="15" customHeight="1" x14ac:dyDescent="0.35">
      <c r="S111" s="101">
        <v>43499</v>
      </c>
    </row>
    <row r="112" spans="19:19" s="25" customFormat="1" ht="15" customHeight="1" x14ac:dyDescent="0.35">
      <c r="S112" s="101">
        <v>43492</v>
      </c>
    </row>
    <row r="113" spans="19:19" s="25" customFormat="1" ht="15" customHeight="1" x14ac:dyDescent="0.35">
      <c r="S113" s="101">
        <v>43485</v>
      </c>
    </row>
    <row r="114" spans="19:19" s="25" customFormat="1" ht="15" customHeight="1" x14ac:dyDescent="0.35">
      <c r="S114" s="101">
        <v>43478</v>
      </c>
    </row>
    <row r="115" spans="19:19" s="25" customFormat="1" ht="15" customHeight="1" x14ac:dyDescent="0.35">
      <c r="S115" s="101">
        <v>43471</v>
      </c>
    </row>
    <row r="116" spans="19:19" s="25" customFormat="1" ht="15" customHeight="1" x14ac:dyDescent="0.35">
      <c r="S116" s="101">
        <v>43464</v>
      </c>
    </row>
    <row r="117" spans="19:19" s="25" customFormat="1" ht="15" customHeight="1" x14ac:dyDescent="0.35">
      <c r="S117" s="101">
        <v>43457</v>
      </c>
    </row>
    <row r="118" spans="19:19" s="25" customFormat="1" ht="15" customHeight="1" x14ac:dyDescent="0.35">
      <c r="S118" s="101">
        <v>43450</v>
      </c>
    </row>
    <row r="119" spans="19:19" s="25" customFormat="1" ht="15" customHeight="1" x14ac:dyDescent="0.35">
      <c r="S119" s="101">
        <v>43443</v>
      </c>
    </row>
    <row r="120" spans="19:19" s="25" customFormat="1" ht="15" customHeight="1" x14ac:dyDescent="0.35">
      <c r="S120" s="101">
        <v>43436</v>
      </c>
    </row>
    <row r="121" spans="19:19" s="25" customFormat="1" ht="15" customHeight="1" x14ac:dyDescent="0.35">
      <c r="S121" s="101">
        <v>43429</v>
      </c>
    </row>
    <row r="122" spans="19:19" s="25" customFormat="1" ht="15" customHeight="1" x14ac:dyDescent="0.35">
      <c r="S122" s="101">
        <v>43422</v>
      </c>
    </row>
    <row r="123" spans="19:19" s="25" customFormat="1" ht="15" customHeight="1" x14ac:dyDescent="0.35">
      <c r="S123" s="101">
        <v>43415</v>
      </c>
    </row>
    <row r="124" spans="19:19" s="25" customFormat="1" ht="15" customHeight="1" x14ac:dyDescent="0.35">
      <c r="S124" s="101">
        <v>43408</v>
      </c>
    </row>
    <row r="125" spans="19:19" s="25" customFormat="1" ht="15" customHeight="1" x14ac:dyDescent="0.35">
      <c r="S125" s="101">
        <v>43401</v>
      </c>
    </row>
    <row r="126" spans="19:19" s="25" customFormat="1" ht="15" customHeight="1" x14ac:dyDescent="0.35">
      <c r="S126" s="101">
        <v>43394</v>
      </c>
    </row>
    <row r="127" spans="19:19" s="25" customFormat="1" ht="15" customHeight="1" x14ac:dyDescent="0.35">
      <c r="S127" s="101">
        <v>43387</v>
      </c>
    </row>
    <row r="128" spans="19:19" s="25" customFormat="1" ht="15" customHeight="1" x14ac:dyDescent="0.35">
      <c r="S128" s="101">
        <v>43380</v>
      </c>
    </row>
    <row r="129" spans="19:19" s="25" customFormat="1" ht="15" customHeight="1" x14ac:dyDescent="0.35">
      <c r="S129" s="101">
        <v>43373</v>
      </c>
    </row>
    <row r="130" spans="19:19" s="25" customFormat="1" ht="15" customHeight="1" x14ac:dyDescent="0.35">
      <c r="S130" s="101">
        <v>43366</v>
      </c>
    </row>
    <row r="131" spans="19:19" s="25" customFormat="1" ht="15" customHeight="1" x14ac:dyDescent="0.35">
      <c r="S131" s="101">
        <v>43359</v>
      </c>
    </row>
    <row r="132" spans="19:19" s="25" customFormat="1" ht="15" customHeight="1" x14ac:dyDescent="0.35">
      <c r="S132" s="101">
        <v>43352</v>
      </c>
    </row>
    <row r="133" spans="19:19" s="25" customFormat="1" ht="15" customHeight="1" x14ac:dyDescent="0.35">
      <c r="S133" s="101">
        <v>43345</v>
      </c>
    </row>
    <row r="134" spans="19:19" s="25" customFormat="1" ht="15" customHeight="1" x14ac:dyDescent="0.35">
      <c r="S134" s="101">
        <v>43338</v>
      </c>
    </row>
    <row r="135" spans="19:19" s="25" customFormat="1" ht="15" customHeight="1" x14ac:dyDescent="0.35">
      <c r="S135" s="101">
        <v>43331</v>
      </c>
    </row>
    <row r="136" spans="19:19" s="25" customFormat="1" ht="15" customHeight="1" x14ac:dyDescent="0.35">
      <c r="S136" s="101">
        <v>43324</v>
      </c>
    </row>
    <row r="137" spans="19:19" s="25" customFormat="1" ht="15" customHeight="1" x14ac:dyDescent="0.35">
      <c r="S137" s="101">
        <v>43317</v>
      </c>
    </row>
    <row r="138" spans="19:19" s="25" customFormat="1" ht="15" customHeight="1" x14ac:dyDescent="0.35">
      <c r="S138" s="101">
        <v>43310</v>
      </c>
    </row>
    <row r="139" spans="19:19" s="25" customFormat="1" ht="15" customHeight="1" x14ac:dyDescent="0.35">
      <c r="S139" s="101">
        <v>43303</v>
      </c>
    </row>
    <row r="140" spans="19:19" s="25" customFormat="1" ht="15" customHeight="1" x14ac:dyDescent="0.35">
      <c r="S140" s="101">
        <v>43296</v>
      </c>
    </row>
    <row r="141" spans="19:19" s="25" customFormat="1" ht="15" customHeight="1" x14ac:dyDescent="0.35">
      <c r="S141" s="101">
        <v>43289</v>
      </c>
    </row>
    <row r="142" spans="19:19" s="25" customFormat="1" ht="15" customHeight="1" x14ac:dyDescent="0.35">
      <c r="S142" s="101">
        <v>43282</v>
      </c>
    </row>
    <row r="143" spans="19:19" ht="15" customHeight="1" x14ac:dyDescent="0.35">
      <c r="S143" s="101">
        <v>43275</v>
      </c>
    </row>
    <row r="144" spans="19:19" ht="15" customHeight="1" x14ac:dyDescent="0.35">
      <c r="S144" s="101">
        <v>43268</v>
      </c>
    </row>
    <row r="145" spans="19:19" ht="15" customHeight="1" x14ac:dyDescent="0.35">
      <c r="S145" s="101">
        <v>43261</v>
      </c>
    </row>
    <row r="146" spans="19:19" ht="15" customHeight="1" x14ac:dyDescent="0.35">
      <c r="S146" s="101">
        <v>43254</v>
      </c>
    </row>
    <row r="147" spans="19:19" ht="15" customHeight="1" x14ac:dyDescent="0.35">
      <c r="S147" s="101">
        <v>43247</v>
      </c>
    </row>
    <row r="148" spans="19:19" ht="15" customHeight="1" x14ac:dyDescent="0.35">
      <c r="S148" s="101">
        <v>43240</v>
      </c>
    </row>
    <row r="149" spans="19:19" x14ac:dyDescent="0.35">
      <c r="S149" s="101">
        <v>43233</v>
      </c>
    </row>
    <row r="150" spans="19:19" x14ac:dyDescent="0.35">
      <c r="S150" s="101">
        <v>43226</v>
      </c>
    </row>
    <row r="151" spans="19:19" x14ac:dyDescent="0.35">
      <c r="S151" s="101">
        <v>43219</v>
      </c>
    </row>
    <row r="152" spans="19:19" x14ac:dyDescent="0.35">
      <c r="S152" s="101">
        <v>43212</v>
      </c>
    </row>
    <row r="153" spans="19:19" x14ac:dyDescent="0.35">
      <c r="S153" s="101">
        <v>43205</v>
      </c>
    </row>
    <row r="154" spans="19:19" x14ac:dyDescent="0.35">
      <c r="S154" s="101">
        <v>43198</v>
      </c>
    </row>
    <row r="155" spans="19:19" x14ac:dyDescent="0.35">
      <c r="S155" s="101">
        <v>43191</v>
      </c>
    </row>
    <row r="156" spans="19:19" x14ac:dyDescent="0.35">
      <c r="S156" s="101">
        <v>43184</v>
      </c>
    </row>
    <row r="157" spans="19:19" x14ac:dyDescent="0.35">
      <c r="S157" s="101">
        <v>43177</v>
      </c>
    </row>
    <row r="158" spans="19:19" x14ac:dyDescent="0.35">
      <c r="S158" s="101">
        <v>43170</v>
      </c>
    </row>
    <row r="159" spans="19:19" x14ac:dyDescent="0.35">
      <c r="S159" s="101">
        <v>43163</v>
      </c>
    </row>
    <row r="160" spans="19:19" x14ac:dyDescent="0.35">
      <c r="S160" s="101">
        <v>43156</v>
      </c>
    </row>
    <row r="161" spans="19:19" x14ac:dyDescent="0.35">
      <c r="S161" s="101">
        <v>43149</v>
      </c>
    </row>
    <row r="162" spans="19:19" x14ac:dyDescent="0.35">
      <c r="S162" s="101">
        <v>43142</v>
      </c>
    </row>
    <row r="163" spans="19:19" x14ac:dyDescent="0.35">
      <c r="S163" s="101">
        <v>43135</v>
      </c>
    </row>
    <row r="164" spans="19:19" x14ac:dyDescent="0.35">
      <c r="S164" s="101">
        <v>43128</v>
      </c>
    </row>
    <row r="165" spans="19:19" x14ac:dyDescent="0.35">
      <c r="S165" s="101">
        <v>43121</v>
      </c>
    </row>
    <row r="166" spans="19:19" x14ac:dyDescent="0.35">
      <c r="S166" s="101">
        <v>43114</v>
      </c>
    </row>
    <row r="167" spans="19:19" x14ac:dyDescent="0.35">
      <c r="S167" s="101">
        <v>43107</v>
      </c>
    </row>
    <row r="168" spans="19:19" x14ac:dyDescent="0.35">
      <c r="S168" s="101">
        <v>43100</v>
      </c>
    </row>
    <row r="169" spans="19:19" x14ac:dyDescent="0.35">
      <c r="S169" s="101">
        <v>43093</v>
      </c>
    </row>
    <row r="170" spans="19:19" x14ac:dyDescent="0.35">
      <c r="S170" s="101">
        <v>43086</v>
      </c>
    </row>
    <row r="171" spans="19:19" x14ac:dyDescent="0.35">
      <c r="S171" s="101">
        <v>43079</v>
      </c>
    </row>
    <row r="172" spans="19:19" x14ac:dyDescent="0.35">
      <c r="S172" s="101">
        <v>43072</v>
      </c>
    </row>
    <row r="173" spans="19:19" x14ac:dyDescent="0.35">
      <c r="S173" s="101">
        <v>43065</v>
      </c>
    </row>
    <row r="174" spans="19:19" x14ac:dyDescent="0.35">
      <c r="S174" s="101">
        <v>43058</v>
      </c>
    </row>
    <row r="175" spans="19:19" x14ac:dyDescent="0.35">
      <c r="S175" s="101">
        <v>43051</v>
      </c>
    </row>
    <row r="176" spans="19:19" x14ac:dyDescent="0.35">
      <c r="S176" s="101">
        <v>43044</v>
      </c>
    </row>
    <row r="177" spans="19:19" x14ac:dyDescent="0.35">
      <c r="S177" s="101">
        <v>43037</v>
      </c>
    </row>
    <row r="178" spans="19:19" x14ac:dyDescent="0.35">
      <c r="S178" s="101">
        <v>43030</v>
      </c>
    </row>
    <row r="179" spans="19:19" x14ac:dyDescent="0.35">
      <c r="S179" s="101">
        <v>43023</v>
      </c>
    </row>
    <row r="180" spans="19:19" x14ac:dyDescent="0.35">
      <c r="S180" s="101">
        <v>43016</v>
      </c>
    </row>
    <row r="181" spans="19:19" x14ac:dyDescent="0.35">
      <c r="S181" s="101">
        <v>43009</v>
      </c>
    </row>
    <row r="182" spans="19:19" x14ac:dyDescent="0.35">
      <c r="S182" s="101">
        <v>43002</v>
      </c>
    </row>
    <row r="183" spans="19:19" x14ac:dyDescent="0.35">
      <c r="S183" s="101">
        <v>42995</v>
      </c>
    </row>
    <row r="184" spans="19:19" x14ac:dyDescent="0.35">
      <c r="S184" s="101">
        <v>42988</v>
      </c>
    </row>
    <row r="185" spans="19:19" x14ac:dyDescent="0.35">
      <c r="S185" s="101">
        <v>42981</v>
      </c>
    </row>
    <row r="186" spans="19:19" x14ac:dyDescent="0.35">
      <c r="S186" s="101">
        <v>42974</v>
      </c>
    </row>
    <row r="187" spans="19:19" x14ac:dyDescent="0.35">
      <c r="S187" s="101">
        <v>42967</v>
      </c>
    </row>
    <row r="188" spans="19:19" x14ac:dyDescent="0.35">
      <c r="S188" s="101">
        <v>42960</v>
      </c>
    </row>
    <row r="189" spans="19:19" x14ac:dyDescent="0.35">
      <c r="S189" s="101">
        <v>42953</v>
      </c>
    </row>
    <row r="190" spans="19:19" x14ac:dyDescent="0.35">
      <c r="S190" s="101">
        <v>42946</v>
      </c>
    </row>
    <row r="191" spans="19:19" x14ac:dyDescent="0.35">
      <c r="S191" s="101">
        <v>42939</v>
      </c>
    </row>
    <row r="192" spans="19:19" x14ac:dyDescent="0.35">
      <c r="S192" s="101">
        <v>42932</v>
      </c>
    </row>
    <row r="193" spans="19:19" x14ac:dyDescent="0.35">
      <c r="S193" s="101">
        <v>42925</v>
      </c>
    </row>
    <row r="194" spans="19:19" x14ac:dyDescent="0.35">
      <c r="S194" s="101">
        <v>42918</v>
      </c>
    </row>
    <row r="195" spans="19:19" x14ac:dyDescent="0.35">
      <c r="S195" s="101">
        <v>42911</v>
      </c>
    </row>
    <row r="196" spans="19:19" x14ac:dyDescent="0.35">
      <c r="S196" s="101">
        <v>42904</v>
      </c>
    </row>
    <row r="197" spans="19:19" x14ac:dyDescent="0.35">
      <c r="S197" s="101">
        <v>42897</v>
      </c>
    </row>
    <row r="198" spans="19:19" x14ac:dyDescent="0.35">
      <c r="S198" s="101">
        <v>42890</v>
      </c>
    </row>
    <row r="199" spans="19:19" x14ac:dyDescent="0.35">
      <c r="S199" s="101">
        <v>42883</v>
      </c>
    </row>
    <row r="200" spans="19:19" x14ac:dyDescent="0.35">
      <c r="S200" s="101">
        <v>42876</v>
      </c>
    </row>
    <row r="201" spans="19:19" x14ac:dyDescent="0.35">
      <c r="S201" s="101">
        <v>42869</v>
      </c>
    </row>
    <row r="202" spans="19:19" x14ac:dyDescent="0.35">
      <c r="S202" s="101">
        <v>42862</v>
      </c>
    </row>
    <row r="203" spans="19:19" x14ac:dyDescent="0.35">
      <c r="S203" s="101">
        <v>42855</v>
      </c>
    </row>
    <row r="204" spans="19:19" x14ac:dyDescent="0.35">
      <c r="S204" s="101">
        <v>42848</v>
      </c>
    </row>
    <row r="205" spans="19:19" x14ac:dyDescent="0.35">
      <c r="S205" s="101">
        <v>42841</v>
      </c>
    </row>
    <row r="206" spans="19:19" x14ac:dyDescent="0.35">
      <c r="S206" s="101">
        <v>42834</v>
      </c>
    </row>
    <row r="207" spans="19:19" x14ac:dyDescent="0.35">
      <c r="S207" s="101">
        <v>42827</v>
      </c>
    </row>
    <row r="208" spans="19:19" x14ac:dyDescent="0.35">
      <c r="S208" s="101">
        <v>42820</v>
      </c>
    </row>
    <row r="209" spans="19:19" x14ac:dyDescent="0.35">
      <c r="S209" s="101">
        <v>42813</v>
      </c>
    </row>
    <row r="210" spans="19:19" x14ac:dyDescent="0.35">
      <c r="S210" s="101">
        <v>42806</v>
      </c>
    </row>
    <row r="211" spans="19:19" x14ac:dyDescent="0.35">
      <c r="S211" s="101">
        <v>42799</v>
      </c>
    </row>
    <row r="212" spans="19:19" x14ac:dyDescent="0.35">
      <c r="S212" s="101">
        <v>42792</v>
      </c>
    </row>
    <row r="213" spans="19:19" x14ac:dyDescent="0.35">
      <c r="S213" s="101">
        <v>42785</v>
      </c>
    </row>
    <row r="214" spans="19:19" x14ac:dyDescent="0.35">
      <c r="S214" s="101">
        <v>42778</v>
      </c>
    </row>
    <row r="215" spans="19:19" x14ac:dyDescent="0.35">
      <c r="S215" s="101">
        <v>42764</v>
      </c>
    </row>
    <row r="216" spans="19:19" x14ac:dyDescent="0.35">
      <c r="S216" s="101">
        <v>42757</v>
      </c>
    </row>
    <row r="217" spans="19:19" x14ac:dyDescent="0.35">
      <c r="S217" s="101">
        <v>42750</v>
      </c>
    </row>
    <row r="218" spans="19:19" x14ac:dyDescent="0.35">
      <c r="S218" s="101">
        <v>42743</v>
      </c>
    </row>
    <row r="219" spans="19:19" x14ac:dyDescent="0.35">
      <c r="S219" s="101">
        <v>42736</v>
      </c>
    </row>
    <row r="220" spans="19:19" x14ac:dyDescent="0.35">
      <c r="S220" s="101">
        <v>42729</v>
      </c>
    </row>
    <row r="221" spans="19:19" x14ac:dyDescent="0.35">
      <c r="S221" s="101">
        <v>42722</v>
      </c>
    </row>
    <row r="222" spans="19:19" x14ac:dyDescent="0.35">
      <c r="S222" s="101">
        <v>42715</v>
      </c>
    </row>
    <row r="223" spans="19:19" x14ac:dyDescent="0.35">
      <c r="S223" s="101">
        <v>42708</v>
      </c>
    </row>
    <row r="224" spans="19:19" x14ac:dyDescent="0.35">
      <c r="S224" s="101">
        <v>42701</v>
      </c>
    </row>
    <row r="225" spans="19:19" x14ac:dyDescent="0.35">
      <c r="S225" s="101">
        <v>42694</v>
      </c>
    </row>
    <row r="226" spans="19:19" x14ac:dyDescent="0.35">
      <c r="S226" s="101">
        <v>42687</v>
      </c>
    </row>
    <row r="227" spans="19:19" x14ac:dyDescent="0.35">
      <c r="S227" s="101">
        <v>42680</v>
      </c>
    </row>
    <row r="228" spans="19:19" x14ac:dyDescent="0.35">
      <c r="S228" s="101">
        <v>42673</v>
      </c>
    </row>
    <row r="229" spans="19:19" x14ac:dyDescent="0.35">
      <c r="S229" s="101">
        <v>42666</v>
      </c>
    </row>
    <row r="230" spans="19:19" x14ac:dyDescent="0.35">
      <c r="S230" s="101">
        <v>42659</v>
      </c>
    </row>
    <row r="231" spans="19:19" x14ac:dyDescent="0.35">
      <c r="S231" s="101">
        <v>42652</v>
      </c>
    </row>
    <row r="232" spans="19:19" x14ac:dyDescent="0.35">
      <c r="S232" s="101">
        <v>42645</v>
      </c>
    </row>
    <row r="233" spans="19:19" x14ac:dyDescent="0.35">
      <c r="S233" s="101">
        <v>42638</v>
      </c>
    </row>
    <row r="234" spans="19:19" x14ac:dyDescent="0.35">
      <c r="S234" s="101">
        <v>42631</v>
      </c>
    </row>
    <row r="235" spans="19:19" x14ac:dyDescent="0.35">
      <c r="S235" s="101">
        <v>42624</v>
      </c>
    </row>
    <row r="236" spans="19:19" x14ac:dyDescent="0.35">
      <c r="S236" s="101">
        <v>42617</v>
      </c>
    </row>
    <row r="237" spans="19:19" x14ac:dyDescent="0.35">
      <c r="S237" s="101">
        <v>42610</v>
      </c>
    </row>
    <row r="238" spans="19:19" x14ac:dyDescent="0.35">
      <c r="S238" s="101">
        <v>42603</v>
      </c>
    </row>
    <row r="239" spans="19:19" x14ac:dyDescent="0.35">
      <c r="S239" s="101">
        <v>42596</v>
      </c>
    </row>
    <row r="240" spans="19:19" x14ac:dyDescent="0.35">
      <c r="S240" s="101">
        <v>42589</v>
      </c>
    </row>
    <row r="241" spans="19:19" x14ac:dyDescent="0.35">
      <c r="S241" s="101">
        <v>42582</v>
      </c>
    </row>
    <row r="242" spans="19:19" x14ac:dyDescent="0.35">
      <c r="S242" s="101">
        <v>42575</v>
      </c>
    </row>
    <row r="243" spans="19:19" x14ac:dyDescent="0.35">
      <c r="S243" s="101">
        <v>42568</v>
      </c>
    </row>
    <row r="244" spans="19:19" x14ac:dyDescent="0.35">
      <c r="S244" s="101">
        <v>42561</v>
      </c>
    </row>
    <row r="245" spans="19:19" x14ac:dyDescent="0.35">
      <c r="S245" s="101">
        <v>42554</v>
      </c>
    </row>
    <row r="246" spans="19:19" x14ac:dyDescent="0.35">
      <c r="S246" s="101">
        <v>42547</v>
      </c>
    </row>
    <row r="247" spans="19:19" x14ac:dyDescent="0.35">
      <c r="S247" s="101">
        <v>42540</v>
      </c>
    </row>
    <row r="248" spans="19:19" x14ac:dyDescent="0.35">
      <c r="S248" s="101">
        <v>42533</v>
      </c>
    </row>
    <row r="249" spans="19:19" x14ac:dyDescent="0.35">
      <c r="S249" s="101">
        <v>42526</v>
      </c>
    </row>
    <row r="250" spans="19:19" x14ac:dyDescent="0.35">
      <c r="S250" s="101">
        <v>42519</v>
      </c>
    </row>
    <row r="251" spans="19:19" x14ac:dyDescent="0.35">
      <c r="S251" s="101">
        <v>42512</v>
      </c>
    </row>
    <row r="252" spans="19:19" x14ac:dyDescent="0.35">
      <c r="S252" s="101">
        <v>42505</v>
      </c>
    </row>
    <row r="253" spans="19:19" x14ac:dyDescent="0.35">
      <c r="S253" s="101">
        <v>42484</v>
      </c>
    </row>
    <row r="254" spans="19:19" x14ac:dyDescent="0.35">
      <c r="S254" s="101">
        <v>42477</v>
      </c>
    </row>
    <row r="255" spans="19:19" x14ac:dyDescent="0.35">
      <c r="S255" s="101">
        <v>42470</v>
      </c>
    </row>
    <row r="256" spans="19:19" x14ac:dyDescent="0.35">
      <c r="S256" s="101">
        <v>42463</v>
      </c>
    </row>
    <row r="257" spans="19:19" x14ac:dyDescent="0.35">
      <c r="S257" s="101">
        <v>42456</v>
      </c>
    </row>
    <row r="258" spans="19:19" x14ac:dyDescent="0.35">
      <c r="S258" s="101">
        <v>42449</v>
      </c>
    </row>
    <row r="259" spans="19:19" x14ac:dyDescent="0.35">
      <c r="S259" s="101">
        <v>42442</v>
      </c>
    </row>
    <row r="260" spans="19:19" x14ac:dyDescent="0.35">
      <c r="S260" s="101">
        <v>42435</v>
      </c>
    </row>
    <row r="261" spans="19:19" x14ac:dyDescent="0.35">
      <c r="S261" s="101">
        <v>42428</v>
      </c>
    </row>
    <row r="262" spans="19:19" x14ac:dyDescent="0.35">
      <c r="S262" s="101">
        <v>42421</v>
      </c>
    </row>
    <row r="263" spans="19:19" x14ac:dyDescent="0.35">
      <c r="S263" s="101">
        <v>42414</v>
      </c>
    </row>
    <row r="264" spans="19:19" x14ac:dyDescent="0.35">
      <c r="S264" s="101">
        <v>42407</v>
      </c>
    </row>
    <row r="265" spans="19:19" x14ac:dyDescent="0.35">
      <c r="S265" s="101">
        <v>42400</v>
      </c>
    </row>
    <row r="266" spans="19:19" x14ac:dyDescent="0.35">
      <c r="S266" s="101">
        <v>42393</v>
      </c>
    </row>
    <row r="267" spans="19:19" x14ac:dyDescent="0.35">
      <c r="S267" s="101">
        <v>42386</v>
      </c>
    </row>
    <row r="268" spans="19:19" x14ac:dyDescent="0.35">
      <c r="S268" s="101">
        <v>42379</v>
      </c>
    </row>
    <row r="269" spans="19:19" x14ac:dyDescent="0.35">
      <c r="S269" s="101">
        <v>42372</v>
      </c>
    </row>
  </sheetData>
  <sortState xmlns:xlrd2="http://schemas.microsoft.com/office/spreadsheetml/2017/richdata2" ref="S1:S336">
    <sortCondition descending="1" ref="S1:S336"/>
  </sortState>
  <mergeCells count="4208">
    <mergeCell ref="F7:G7"/>
    <mergeCell ref="VKQ5:VLA5"/>
    <mergeCell ref="VLB5:VLL5"/>
    <mergeCell ref="VLM5:VLW5"/>
    <mergeCell ref="VLX5:VMH5"/>
    <mergeCell ref="VMI5:VMS5"/>
    <mergeCell ref="VIN5:VIX5"/>
    <mergeCell ref="VIY5:VJI5"/>
    <mergeCell ref="VJJ5:VJT5"/>
    <mergeCell ref="VJU5:VKE5"/>
    <mergeCell ref="VKF5:VKP5"/>
    <mergeCell ref="VGK5:VGU5"/>
    <mergeCell ref="VGV5:VHF5"/>
    <mergeCell ref="VHG5:VHQ5"/>
    <mergeCell ref="VHR5:VIB5"/>
    <mergeCell ref="VIC5:VIM5"/>
    <mergeCell ref="VEH5:VER5"/>
    <mergeCell ref="VES5:VFC5"/>
    <mergeCell ref="VFD5:VFN5"/>
    <mergeCell ref="VFO5:VFY5"/>
    <mergeCell ref="VFZ5:VGJ5"/>
    <mergeCell ref="VCE5:VCO5"/>
    <mergeCell ref="VCP5:VCZ5"/>
    <mergeCell ref="VDA5:VDK5"/>
    <mergeCell ref="VDL5:VDV5"/>
    <mergeCell ref="VDW5:VEG5"/>
    <mergeCell ref="VAB5:VAL5"/>
    <mergeCell ref="VAM5:VAW5"/>
    <mergeCell ref="VAX5:VBH5"/>
    <mergeCell ref="VBI5:VBS5"/>
    <mergeCell ref="VBT5:VCD5"/>
    <mergeCell ref="UXY5:UYI5"/>
    <mergeCell ref="VTC5:VTM5"/>
    <mergeCell ref="VTN5:VTX5"/>
    <mergeCell ref="VTY5:VUC5"/>
    <mergeCell ref="VQZ5:VRJ5"/>
    <mergeCell ref="VRK5:VRU5"/>
    <mergeCell ref="VRV5:VSF5"/>
    <mergeCell ref="VSG5:VSQ5"/>
    <mergeCell ref="VSR5:VTB5"/>
    <mergeCell ref="VOW5:VPG5"/>
    <mergeCell ref="VPH5:VPR5"/>
    <mergeCell ref="VPS5:VQC5"/>
    <mergeCell ref="VQD5:VQN5"/>
    <mergeCell ref="VQO5:VQY5"/>
    <mergeCell ref="VMT5:VND5"/>
    <mergeCell ref="VNE5:VNO5"/>
    <mergeCell ref="VNP5:VNZ5"/>
    <mergeCell ref="VOA5:VOK5"/>
    <mergeCell ref="VOL5:VOV5"/>
    <mergeCell ref="UYJ5:UYT5"/>
    <mergeCell ref="UYU5:UZE5"/>
    <mergeCell ref="UZF5:UZP5"/>
    <mergeCell ref="UZQ5:VAA5"/>
    <mergeCell ref="UVV5:UWF5"/>
    <mergeCell ref="UWG5:UWQ5"/>
    <mergeCell ref="UWR5:UXB5"/>
    <mergeCell ref="UXC5:UXM5"/>
    <mergeCell ref="UXN5:UXX5"/>
    <mergeCell ref="UTS5:UUC5"/>
    <mergeCell ref="UUD5:UUN5"/>
    <mergeCell ref="UUO5:UUY5"/>
    <mergeCell ref="UUZ5:UVJ5"/>
    <mergeCell ref="UVK5:UVU5"/>
    <mergeCell ref="URP5:URZ5"/>
    <mergeCell ref="USA5:USK5"/>
    <mergeCell ref="USL5:USV5"/>
    <mergeCell ref="USW5:UTG5"/>
    <mergeCell ref="UTH5:UTR5"/>
    <mergeCell ref="UPM5:UPW5"/>
    <mergeCell ref="UPX5:UQH5"/>
    <mergeCell ref="UQI5:UQS5"/>
    <mergeCell ref="UQT5:URD5"/>
    <mergeCell ref="URE5:URO5"/>
    <mergeCell ref="UNJ5:UNT5"/>
    <mergeCell ref="UNU5:UOE5"/>
    <mergeCell ref="UOF5:UOP5"/>
    <mergeCell ref="UOQ5:UPA5"/>
    <mergeCell ref="UPB5:UPL5"/>
    <mergeCell ref="ULG5:ULQ5"/>
    <mergeCell ref="ULR5:UMB5"/>
    <mergeCell ref="UMC5:UMM5"/>
    <mergeCell ref="UMN5:UMX5"/>
    <mergeCell ref="UMY5:UNI5"/>
    <mergeCell ref="UJD5:UJN5"/>
    <mergeCell ref="UJO5:UJY5"/>
    <mergeCell ref="UJZ5:UKJ5"/>
    <mergeCell ref="UKK5:UKU5"/>
    <mergeCell ref="UKV5:ULF5"/>
    <mergeCell ref="UHA5:UHK5"/>
    <mergeCell ref="UHL5:UHV5"/>
    <mergeCell ref="UHW5:UIG5"/>
    <mergeCell ref="UIH5:UIR5"/>
    <mergeCell ref="UIS5:UJC5"/>
    <mergeCell ref="UEX5:UFH5"/>
    <mergeCell ref="UFI5:UFS5"/>
    <mergeCell ref="UFT5:UGD5"/>
    <mergeCell ref="UGE5:UGO5"/>
    <mergeCell ref="UGP5:UGZ5"/>
    <mergeCell ref="UCU5:UDE5"/>
    <mergeCell ref="UDF5:UDP5"/>
    <mergeCell ref="UDQ5:UEA5"/>
    <mergeCell ref="UEB5:UEL5"/>
    <mergeCell ref="UEM5:UEW5"/>
    <mergeCell ref="UAR5:UBB5"/>
    <mergeCell ref="UBC5:UBM5"/>
    <mergeCell ref="UBN5:UBX5"/>
    <mergeCell ref="UBY5:UCI5"/>
    <mergeCell ref="UCJ5:UCT5"/>
    <mergeCell ref="TYO5:TYY5"/>
    <mergeCell ref="TYZ5:TZJ5"/>
    <mergeCell ref="TZK5:TZU5"/>
    <mergeCell ref="TZV5:UAF5"/>
    <mergeCell ref="UAG5:UAQ5"/>
    <mergeCell ref="TWL5:TWV5"/>
    <mergeCell ref="TWW5:TXG5"/>
    <mergeCell ref="TXH5:TXR5"/>
    <mergeCell ref="TXS5:TYC5"/>
    <mergeCell ref="TYD5:TYN5"/>
    <mergeCell ref="TUI5:TUS5"/>
    <mergeCell ref="TUT5:TVD5"/>
    <mergeCell ref="TVE5:TVO5"/>
    <mergeCell ref="TVP5:TVZ5"/>
    <mergeCell ref="TWA5:TWK5"/>
    <mergeCell ref="TSF5:TSP5"/>
    <mergeCell ref="TSQ5:TTA5"/>
    <mergeCell ref="TTB5:TTL5"/>
    <mergeCell ref="TTM5:TTW5"/>
    <mergeCell ref="TTX5:TUH5"/>
    <mergeCell ref="TQC5:TQM5"/>
    <mergeCell ref="TQN5:TQX5"/>
    <mergeCell ref="TQY5:TRI5"/>
    <mergeCell ref="TRJ5:TRT5"/>
    <mergeCell ref="TRU5:TSE5"/>
    <mergeCell ref="TNZ5:TOJ5"/>
    <mergeCell ref="TOK5:TOU5"/>
    <mergeCell ref="TOV5:TPF5"/>
    <mergeCell ref="TPG5:TPQ5"/>
    <mergeCell ref="TPR5:TQB5"/>
    <mergeCell ref="TLW5:TMG5"/>
    <mergeCell ref="TMH5:TMR5"/>
    <mergeCell ref="TMS5:TNC5"/>
    <mergeCell ref="TND5:TNN5"/>
    <mergeCell ref="TNO5:TNY5"/>
    <mergeCell ref="TJT5:TKD5"/>
    <mergeCell ref="TKE5:TKO5"/>
    <mergeCell ref="TKP5:TKZ5"/>
    <mergeCell ref="TLA5:TLK5"/>
    <mergeCell ref="TLL5:TLV5"/>
    <mergeCell ref="THQ5:TIA5"/>
    <mergeCell ref="TIB5:TIL5"/>
    <mergeCell ref="TIM5:TIW5"/>
    <mergeCell ref="TIX5:TJH5"/>
    <mergeCell ref="TJI5:TJS5"/>
    <mergeCell ref="TFN5:TFX5"/>
    <mergeCell ref="TFY5:TGI5"/>
    <mergeCell ref="TGJ5:TGT5"/>
    <mergeCell ref="TGU5:THE5"/>
    <mergeCell ref="THF5:THP5"/>
    <mergeCell ref="TDK5:TDU5"/>
    <mergeCell ref="TDV5:TEF5"/>
    <mergeCell ref="TEG5:TEQ5"/>
    <mergeCell ref="TER5:TFB5"/>
    <mergeCell ref="TFC5:TFM5"/>
    <mergeCell ref="TBH5:TBR5"/>
    <mergeCell ref="TBS5:TCC5"/>
    <mergeCell ref="TCD5:TCN5"/>
    <mergeCell ref="TCO5:TCY5"/>
    <mergeCell ref="TCZ5:TDJ5"/>
    <mergeCell ref="SZE5:SZO5"/>
    <mergeCell ref="SZP5:SZZ5"/>
    <mergeCell ref="TAA5:TAK5"/>
    <mergeCell ref="TAL5:TAV5"/>
    <mergeCell ref="TAW5:TBG5"/>
    <mergeCell ref="SXB5:SXL5"/>
    <mergeCell ref="SXM5:SXW5"/>
    <mergeCell ref="SXX5:SYH5"/>
    <mergeCell ref="SYI5:SYS5"/>
    <mergeCell ref="SYT5:SZD5"/>
    <mergeCell ref="SUY5:SVI5"/>
    <mergeCell ref="SVJ5:SVT5"/>
    <mergeCell ref="SVU5:SWE5"/>
    <mergeCell ref="SWF5:SWP5"/>
    <mergeCell ref="SWQ5:SXA5"/>
    <mergeCell ref="SSV5:STF5"/>
    <mergeCell ref="STG5:STQ5"/>
    <mergeCell ref="STR5:SUB5"/>
    <mergeCell ref="SUC5:SUM5"/>
    <mergeCell ref="SUN5:SUX5"/>
    <mergeCell ref="SQS5:SRC5"/>
    <mergeCell ref="SRD5:SRN5"/>
    <mergeCell ref="SRO5:SRY5"/>
    <mergeCell ref="SRZ5:SSJ5"/>
    <mergeCell ref="SSK5:SSU5"/>
    <mergeCell ref="SOP5:SOZ5"/>
    <mergeCell ref="SPA5:SPK5"/>
    <mergeCell ref="SPL5:SPV5"/>
    <mergeCell ref="SPW5:SQG5"/>
    <mergeCell ref="SQH5:SQR5"/>
    <mergeCell ref="SMM5:SMW5"/>
    <mergeCell ref="SMX5:SNH5"/>
    <mergeCell ref="SNI5:SNS5"/>
    <mergeCell ref="SNT5:SOD5"/>
    <mergeCell ref="SOE5:SOO5"/>
    <mergeCell ref="SKJ5:SKT5"/>
    <mergeCell ref="SKU5:SLE5"/>
    <mergeCell ref="SLF5:SLP5"/>
    <mergeCell ref="SLQ5:SMA5"/>
    <mergeCell ref="SMB5:SML5"/>
    <mergeCell ref="SIG5:SIQ5"/>
    <mergeCell ref="SIR5:SJB5"/>
    <mergeCell ref="SJC5:SJM5"/>
    <mergeCell ref="SJN5:SJX5"/>
    <mergeCell ref="SJY5:SKI5"/>
    <mergeCell ref="SGD5:SGN5"/>
    <mergeCell ref="SGO5:SGY5"/>
    <mergeCell ref="SGZ5:SHJ5"/>
    <mergeCell ref="SHK5:SHU5"/>
    <mergeCell ref="SHV5:SIF5"/>
    <mergeCell ref="SEA5:SEK5"/>
    <mergeCell ref="SEL5:SEV5"/>
    <mergeCell ref="SEW5:SFG5"/>
    <mergeCell ref="SFH5:SFR5"/>
    <mergeCell ref="SFS5:SGC5"/>
    <mergeCell ref="SBX5:SCH5"/>
    <mergeCell ref="SCI5:SCS5"/>
    <mergeCell ref="SCT5:SDD5"/>
    <mergeCell ref="SDE5:SDO5"/>
    <mergeCell ref="SDP5:SDZ5"/>
    <mergeCell ref="RZU5:SAE5"/>
    <mergeCell ref="SAF5:SAP5"/>
    <mergeCell ref="SAQ5:SBA5"/>
    <mergeCell ref="SBB5:SBL5"/>
    <mergeCell ref="SBM5:SBW5"/>
    <mergeCell ref="RXR5:RYB5"/>
    <mergeCell ref="RYC5:RYM5"/>
    <mergeCell ref="RYN5:RYX5"/>
    <mergeCell ref="RYY5:RZI5"/>
    <mergeCell ref="RZJ5:RZT5"/>
    <mergeCell ref="RVO5:RVY5"/>
    <mergeCell ref="RVZ5:RWJ5"/>
    <mergeCell ref="RWK5:RWU5"/>
    <mergeCell ref="RWV5:RXF5"/>
    <mergeCell ref="RXG5:RXQ5"/>
    <mergeCell ref="RTL5:RTV5"/>
    <mergeCell ref="RTW5:RUG5"/>
    <mergeCell ref="RUH5:RUR5"/>
    <mergeCell ref="RUS5:RVC5"/>
    <mergeCell ref="RVD5:RVN5"/>
    <mergeCell ref="RRI5:RRS5"/>
    <mergeCell ref="RRT5:RSD5"/>
    <mergeCell ref="RSE5:RSO5"/>
    <mergeCell ref="RSP5:RSZ5"/>
    <mergeCell ref="RTA5:RTK5"/>
    <mergeCell ref="RPF5:RPP5"/>
    <mergeCell ref="RPQ5:RQA5"/>
    <mergeCell ref="RQB5:RQL5"/>
    <mergeCell ref="RQM5:RQW5"/>
    <mergeCell ref="RQX5:RRH5"/>
    <mergeCell ref="RNC5:RNM5"/>
    <mergeCell ref="RNN5:RNX5"/>
    <mergeCell ref="RNY5:ROI5"/>
    <mergeCell ref="ROJ5:ROT5"/>
    <mergeCell ref="ROU5:RPE5"/>
    <mergeCell ref="RKZ5:RLJ5"/>
    <mergeCell ref="RLK5:RLU5"/>
    <mergeCell ref="RLV5:RMF5"/>
    <mergeCell ref="RMG5:RMQ5"/>
    <mergeCell ref="RMR5:RNB5"/>
    <mergeCell ref="RIW5:RJG5"/>
    <mergeCell ref="RJH5:RJR5"/>
    <mergeCell ref="RJS5:RKC5"/>
    <mergeCell ref="RKD5:RKN5"/>
    <mergeCell ref="RKO5:RKY5"/>
    <mergeCell ref="RGT5:RHD5"/>
    <mergeCell ref="RHE5:RHO5"/>
    <mergeCell ref="RHP5:RHZ5"/>
    <mergeCell ref="RIA5:RIK5"/>
    <mergeCell ref="RIL5:RIV5"/>
    <mergeCell ref="REQ5:RFA5"/>
    <mergeCell ref="RFB5:RFL5"/>
    <mergeCell ref="RFM5:RFW5"/>
    <mergeCell ref="RFX5:RGH5"/>
    <mergeCell ref="RGI5:RGS5"/>
    <mergeCell ref="RCN5:RCX5"/>
    <mergeCell ref="RCY5:RDI5"/>
    <mergeCell ref="RDJ5:RDT5"/>
    <mergeCell ref="RDU5:REE5"/>
    <mergeCell ref="REF5:REP5"/>
    <mergeCell ref="RAK5:RAU5"/>
    <mergeCell ref="RAV5:RBF5"/>
    <mergeCell ref="RBG5:RBQ5"/>
    <mergeCell ref="RBR5:RCB5"/>
    <mergeCell ref="RCC5:RCM5"/>
    <mergeCell ref="QYH5:QYR5"/>
    <mergeCell ref="QYS5:QZC5"/>
    <mergeCell ref="QZD5:QZN5"/>
    <mergeCell ref="QZO5:QZY5"/>
    <mergeCell ref="QZZ5:RAJ5"/>
    <mergeCell ref="QWE5:QWO5"/>
    <mergeCell ref="QWP5:QWZ5"/>
    <mergeCell ref="QXA5:QXK5"/>
    <mergeCell ref="QXL5:QXV5"/>
    <mergeCell ref="QXW5:QYG5"/>
    <mergeCell ref="QUB5:QUL5"/>
    <mergeCell ref="QUM5:QUW5"/>
    <mergeCell ref="QUX5:QVH5"/>
    <mergeCell ref="QVI5:QVS5"/>
    <mergeCell ref="QVT5:QWD5"/>
    <mergeCell ref="QRY5:QSI5"/>
    <mergeCell ref="QSJ5:QST5"/>
    <mergeCell ref="QSU5:QTE5"/>
    <mergeCell ref="QTF5:QTP5"/>
    <mergeCell ref="QTQ5:QUA5"/>
    <mergeCell ref="QPV5:QQF5"/>
    <mergeCell ref="QQG5:QQQ5"/>
    <mergeCell ref="QQR5:QRB5"/>
    <mergeCell ref="QRC5:QRM5"/>
    <mergeCell ref="QRN5:QRX5"/>
    <mergeCell ref="QNS5:QOC5"/>
    <mergeCell ref="QOD5:QON5"/>
    <mergeCell ref="QOO5:QOY5"/>
    <mergeCell ref="QOZ5:QPJ5"/>
    <mergeCell ref="QPK5:QPU5"/>
    <mergeCell ref="QLP5:QLZ5"/>
    <mergeCell ref="QMA5:QMK5"/>
    <mergeCell ref="QML5:QMV5"/>
    <mergeCell ref="QMW5:QNG5"/>
    <mergeCell ref="QNH5:QNR5"/>
    <mergeCell ref="QJM5:QJW5"/>
    <mergeCell ref="QJX5:QKH5"/>
    <mergeCell ref="QKI5:QKS5"/>
    <mergeCell ref="QKT5:QLD5"/>
    <mergeCell ref="QLE5:QLO5"/>
    <mergeCell ref="QHJ5:QHT5"/>
    <mergeCell ref="QHU5:QIE5"/>
    <mergeCell ref="QIF5:QIP5"/>
    <mergeCell ref="QIQ5:QJA5"/>
    <mergeCell ref="QJB5:QJL5"/>
    <mergeCell ref="QFG5:QFQ5"/>
    <mergeCell ref="QFR5:QGB5"/>
    <mergeCell ref="QGC5:QGM5"/>
    <mergeCell ref="QGN5:QGX5"/>
    <mergeCell ref="QGY5:QHI5"/>
    <mergeCell ref="QDD5:QDN5"/>
    <mergeCell ref="QDO5:QDY5"/>
    <mergeCell ref="QDZ5:QEJ5"/>
    <mergeCell ref="QEK5:QEU5"/>
    <mergeCell ref="QEV5:QFF5"/>
    <mergeCell ref="QBA5:QBK5"/>
    <mergeCell ref="QBL5:QBV5"/>
    <mergeCell ref="QBW5:QCG5"/>
    <mergeCell ref="QCH5:QCR5"/>
    <mergeCell ref="QCS5:QDC5"/>
    <mergeCell ref="PYX5:PZH5"/>
    <mergeCell ref="PZI5:PZS5"/>
    <mergeCell ref="PZT5:QAD5"/>
    <mergeCell ref="QAE5:QAO5"/>
    <mergeCell ref="QAP5:QAZ5"/>
    <mergeCell ref="PWU5:PXE5"/>
    <mergeCell ref="PXF5:PXP5"/>
    <mergeCell ref="PXQ5:PYA5"/>
    <mergeCell ref="PYB5:PYL5"/>
    <mergeCell ref="PYM5:PYW5"/>
    <mergeCell ref="PUR5:PVB5"/>
    <mergeCell ref="PVC5:PVM5"/>
    <mergeCell ref="PVN5:PVX5"/>
    <mergeCell ref="PVY5:PWI5"/>
    <mergeCell ref="PWJ5:PWT5"/>
    <mergeCell ref="PSO5:PSY5"/>
    <mergeCell ref="PSZ5:PTJ5"/>
    <mergeCell ref="PTK5:PTU5"/>
    <mergeCell ref="PTV5:PUF5"/>
    <mergeCell ref="PUG5:PUQ5"/>
    <mergeCell ref="PQL5:PQV5"/>
    <mergeCell ref="PQW5:PRG5"/>
    <mergeCell ref="PRH5:PRR5"/>
    <mergeCell ref="PRS5:PSC5"/>
    <mergeCell ref="PSD5:PSN5"/>
    <mergeCell ref="POI5:POS5"/>
    <mergeCell ref="POT5:PPD5"/>
    <mergeCell ref="PPE5:PPO5"/>
    <mergeCell ref="PPP5:PPZ5"/>
    <mergeCell ref="PQA5:PQK5"/>
    <mergeCell ref="PMF5:PMP5"/>
    <mergeCell ref="PMQ5:PNA5"/>
    <mergeCell ref="PNB5:PNL5"/>
    <mergeCell ref="PNM5:PNW5"/>
    <mergeCell ref="PNX5:POH5"/>
    <mergeCell ref="PKC5:PKM5"/>
    <mergeCell ref="PKN5:PKX5"/>
    <mergeCell ref="PKY5:PLI5"/>
    <mergeCell ref="PLJ5:PLT5"/>
    <mergeCell ref="PLU5:PME5"/>
    <mergeCell ref="PHZ5:PIJ5"/>
    <mergeCell ref="PIK5:PIU5"/>
    <mergeCell ref="PIV5:PJF5"/>
    <mergeCell ref="PJG5:PJQ5"/>
    <mergeCell ref="PJR5:PKB5"/>
    <mergeCell ref="PFW5:PGG5"/>
    <mergeCell ref="PGH5:PGR5"/>
    <mergeCell ref="PGS5:PHC5"/>
    <mergeCell ref="PHD5:PHN5"/>
    <mergeCell ref="PHO5:PHY5"/>
    <mergeCell ref="PDT5:PED5"/>
    <mergeCell ref="PEE5:PEO5"/>
    <mergeCell ref="PEP5:PEZ5"/>
    <mergeCell ref="PFA5:PFK5"/>
    <mergeCell ref="PFL5:PFV5"/>
    <mergeCell ref="PBQ5:PCA5"/>
    <mergeCell ref="PCB5:PCL5"/>
    <mergeCell ref="PCM5:PCW5"/>
    <mergeCell ref="PCX5:PDH5"/>
    <mergeCell ref="PDI5:PDS5"/>
    <mergeCell ref="OZN5:OZX5"/>
    <mergeCell ref="OZY5:PAI5"/>
    <mergeCell ref="PAJ5:PAT5"/>
    <mergeCell ref="PAU5:PBE5"/>
    <mergeCell ref="PBF5:PBP5"/>
    <mergeCell ref="OXK5:OXU5"/>
    <mergeCell ref="OXV5:OYF5"/>
    <mergeCell ref="OYG5:OYQ5"/>
    <mergeCell ref="OYR5:OZB5"/>
    <mergeCell ref="OZC5:OZM5"/>
    <mergeCell ref="OVH5:OVR5"/>
    <mergeCell ref="OVS5:OWC5"/>
    <mergeCell ref="OWD5:OWN5"/>
    <mergeCell ref="OWO5:OWY5"/>
    <mergeCell ref="OWZ5:OXJ5"/>
    <mergeCell ref="OTE5:OTO5"/>
    <mergeCell ref="OTP5:OTZ5"/>
    <mergeCell ref="OUA5:OUK5"/>
    <mergeCell ref="OUL5:OUV5"/>
    <mergeCell ref="OUW5:OVG5"/>
    <mergeCell ref="ORB5:ORL5"/>
    <mergeCell ref="ORM5:ORW5"/>
    <mergeCell ref="ORX5:OSH5"/>
    <mergeCell ref="OSI5:OSS5"/>
    <mergeCell ref="OST5:OTD5"/>
    <mergeCell ref="OOY5:OPI5"/>
    <mergeCell ref="OPJ5:OPT5"/>
    <mergeCell ref="OPU5:OQE5"/>
    <mergeCell ref="OQF5:OQP5"/>
    <mergeCell ref="OQQ5:ORA5"/>
    <mergeCell ref="OMV5:ONF5"/>
    <mergeCell ref="ONG5:ONQ5"/>
    <mergeCell ref="ONR5:OOB5"/>
    <mergeCell ref="OOC5:OOM5"/>
    <mergeCell ref="OON5:OOX5"/>
    <mergeCell ref="OKS5:OLC5"/>
    <mergeCell ref="OLD5:OLN5"/>
    <mergeCell ref="OLO5:OLY5"/>
    <mergeCell ref="OLZ5:OMJ5"/>
    <mergeCell ref="OMK5:OMU5"/>
    <mergeCell ref="OIP5:OIZ5"/>
    <mergeCell ref="OJA5:OJK5"/>
    <mergeCell ref="OJL5:OJV5"/>
    <mergeCell ref="OJW5:OKG5"/>
    <mergeCell ref="OKH5:OKR5"/>
    <mergeCell ref="OGM5:OGW5"/>
    <mergeCell ref="OGX5:OHH5"/>
    <mergeCell ref="OHI5:OHS5"/>
    <mergeCell ref="OHT5:OID5"/>
    <mergeCell ref="OIE5:OIO5"/>
    <mergeCell ref="OEJ5:OET5"/>
    <mergeCell ref="OEU5:OFE5"/>
    <mergeCell ref="OFF5:OFP5"/>
    <mergeCell ref="OFQ5:OGA5"/>
    <mergeCell ref="OGB5:OGL5"/>
    <mergeCell ref="OCG5:OCQ5"/>
    <mergeCell ref="OCR5:ODB5"/>
    <mergeCell ref="ODC5:ODM5"/>
    <mergeCell ref="ODN5:ODX5"/>
    <mergeCell ref="ODY5:OEI5"/>
    <mergeCell ref="OAD5:OAN5"/>
    <mergeCell ref="OAO5:OAY5"/>
    <mergeCell ref="OAZ5:OBJ5"/>
    <mergeCell ref="OBK5:OBU5"/>
    <mergeCell ref="OBV5:OCF5"/>
    <mergeCell ref="NYA5:NYK5"/>
    <mergeCell ref="NYL5:NYV5"/>
    <mergeCell ref="NYW5:NZG5"/>
    <mergeCell ref="NZH5:NZR5"/>
    <mergeCell ref="NZS5:OAC5"/>
    <mergeCell ref="NVX5:NWH5"/>
    <mergeCell ref="NWI5:NWS5"/>
    <mergeCell ref="NWT5:NXD5"/>
    <mergeCell ref="NXE5:NXO5"/>
    <mergeCell ref="NXP5:NXZ5"/>
    <mergeCell ref="NTU5:NUE5"/>
    <mergeCell ref="NUF5:NUP5"/>
    <mergeCell ref="NUQ5:NVA5"/>
    <mergeCell ref="NVB5:NVL5"/>
    <mergeCell ref="NVM5:NVW5"/>
    <mergeCell ref="NRR5:NSB5"/>
    <mergeCell ref="NSC5:NSM5"/>
    <mergeCell ref="NSN5:NSX5"/>
    <mergeCell ref="NSY5:NTI5"/>
    <mergeCell ref="NTJ5:NTT5"/>
    <mergeCell ref="NPO5:NPY5"/>
    <mergeCell ref="NPZ5:NQJ5"/>
    <mergeCell ref="NQK5:NQU5"/>
    <mergeCell ref="NQV5:NRF5"/>
    <mergeCell ref="NRG5:NRQ5"/>
    <mergeCell ref="NNL5:NNV5"/>
    <mergeCell ref="NNW5:NOG5"/>
    <mergeCell ref="NOH5:NOR5"/>
    <mergeCell ref="NOS5:NPC5"/>
    <mergeCell ref="NPD5:NPN5"/>
    <mergeCell ref="NLI5:NLS5"/>
    <mergeCell ref="NLT5:NMD5"/>
    <mergeCell ref="NME5:NMO5"/>
    <mergeCell ref="NMP5:NMZ5"/>
    <mergeCell ref="NNA5:NNK5"/>
    <mergeCell ref="NJF5:NJP5"/>
    <mergeCell ref="NJQ5:NKA5"/>
    <mergeCell ref="NKB5:NKL5"/>
    <mergeCell ref="NKM5:NKW5"/>
    <mergeCell ref="NKX5:NLH5"/>
    <mergeCell ref="NHC5:NHM5"/>
    <mergeCell ref="NHN5:NHX5"/>
    <mergeCell ref="NHY5:NII5"/>
    <mergeCell ref="NIJ5:NIT5"/>
    <mergeCell ref="NIU5:NJE5"/>
    <mergeCell ref="NEZ5:NFJ5"/>
    <mergeCell ref="NFK5:NFU5"/>
    <mergeCell ref="NFV5:NGF5"/>
    <mergeCell ref="NGG5:NGQ5"/>
    <mergeCell ref="NGR5:NHB5"/>
    <mergeCell ref="NCW5:NDG5"/>
    <mergeCell ref="NDH5:NDR5"/>
    <mergeCell ref="NDS5:NEC5"/>
    <mergeCell ref="NED5:NEN5"/>
    <mergeCell ref="NEO5:NEY5"/>
    <mergeCell ref="NAT5:NBD5"/>
    <mergeCell ref="NBE5:NBO5"/>
    <mergeCell ref="NBP5:NBZ5"/>
    <mergeCell ref="NCA5:NCK5"/>
    <mergeCell ref="NCL5:NCV5"/>
    <mergeCell ref="MYQ5:MZA5"/>
    <mergeCell ref="MZB5:MZL5"/>
    <mergeCell ref="MZM5:MZW5"/>
    <mergeCell ref="MZX5:NAH5"/>
    <mergeCell ref="NAI5:NAS5"/>
    <mergeCell ref="MWN5:MWX5"/>
    <mergeCell ref="MWY5:MXI5"/>
    <mergeCell ref="MXJ5:MXT5"/>
    <mergeCell ref="MXU5:MYE5"/>
    <mergeCell ref="MYF5:MYP5"/>
    <mergeCell ref="MUK5:MUU5"/>
    <mergeCell ref="MUV5:MVF5"/>
    <mergeCell ref="MVG5:MVQ5"/>
    <mergeCell ref="MVR5:MWB5"/>
    <mergeCell ref="MWC5:MWM5"/>
    <mergeCell ref="MSH5:MSR5"/>
    <mergeCell ref="MSS5:MTC5"/>
    <mergeCell ref="MTD5:MTN5"/>
    <mergeCell ref="MTO5:MTY5"/>
    <mergeCell ref="MTZ5:MUJ5"/>
    <mergeCell ref="MQE5:MQO5"/>
    <mergeCell ref="MQP5:MQZ5"/>
    <mergeCell ref="MRA5:MRK5"/>
    <mergeCell ref="MRL5:MRV5"/>
    <mergeCell ref="MRW5:MSG5"/>
    <mergeCell ref="MOB5:MOL5"/>
    <mergeCell ref="MOM5:MOW5"/>
    <mergeCell ref="MOX5:MPH5"/>
    <mergeCell ref="MPI5:MPS5"/>
    <mergeCell ref="MPT5:MQD5"/>
    <mergeCell ref="MLY5:MMI5"/>
    <mergeCell ref="MMJ5:MMT5"/>
    <mergeCell ref="MMU5:MNE5"/>
    <mergeCell ref="MNF5:MNP5"/>
    <mergeCell ref="MNQ5:MOA5"/>
    <mergeCell ref="MJV5:MKF5"/>
    <mergeCell ref="MKG5:MKQ5"/>
    <mergeCell ref="MKR5:MLB5"/>
    <mergeCell ref="MLC5:MLM5"/>
    <mergeCell ref="MLN5:MLX5"/>
    <mergeCell ref="MHS5:MIC5"/>
    <mergeCell ref="MID5:MIN5"/>
    <mergeCell ref="MIO5:MIY5"/>
    <mergeCell ref="MIZ5:MJJ5"/>
    <mergeCell ref="MJK5:MJU5"/>
    <mergeCell ref="MFP5:MFZ5"/>
    <mergeCell ref="MGA5:MGK5"/>
    <mergeCell ref="MGL5:MGV5"/>
    <mergeCell ref="MGW5:MHG5"/>
    <mergeCell ref="MHH5:MHR5"/>
    <mergeCell ref="MDM5:MDW5"/>
    <mergeCell ref="MDX5:MEH5"/>
    <mergeCell ref="MEI5:MES5"/>
    <mergeCell ref="MET5:MFD5"/>
    <mergeCell ref="MFE5:MFO5"/>
    <mergeCell ref="MBJ5:MBT5"/>
    <mergeCell ref="MBU5:MCE5"/>
    <mergeCell ref="MCF5:MCP5"/>
    <mergeCell ref="MCQ5:MDA5"/>
    <mergeCell ref="MDB5:MDL5"/>
    <mergeCell ref="LZG5:LZQ5"/>
    <mergeCell ref="LZR5:MAB5"/>
    <mergeCell ref="MAC5:MAM5"/>
    <mergeCell ref="MAN5:MAX5"/>
    <mergeCell ref="MAY5:MBI5"/>
    <mergeCell ref="LXD5:LXN5"/>
    <mergeCell ref="LXO5:LXY5"/>
    <mergeCell ref="LXZ5:LYJ5"/>
    <mergeCell ref="LYK5:LYU5"/>
    <mergeCell ref="LYV5:LZF5"/>
    <mergeCell ref="LVA5:LVK5"/>
    <mergeCell ref="LVL5:LVV5"/>
    <mergeCell ref="LVW5:LWG5"/>
    <mergeCell ref="LWH5:LWR5"/>
    <mergeCell ref="LWS5:LXC5"/>
    <mergeCell ref="LSX5:LTH5"/>
    <mergeCell ref="LTI5:LTS5"/>
    <mergeCell ref="LTT5:LUD5"/>
    <mergeCell ref="LUE5:LUO5"/>
    <mergeCell ref="LUP5:LUZ5"/>
    <mergeCell ref="LQU5:LRE5"/>
    <mergeCell ref="LRF5:LRP5"/>
    <mergeCell ref="LRQ5:LSA5"/>
    <mergeCell ref="LSB5:LSL5"/>
    <mergeCell ref="LSM5:LSW5"/>
    <mergeCell ref="LOR5:LPB5"/>
    <mergeCell ref="LPC5:LPM5"/>
    <mergeCell ref="LPN5:LPX5"/>
    <mergeCell ref="LPY5:LQI5"/>
    <mergeCell ref="LQJ5:LQT5"/>
    <mergeCell ref="LMO5:LMY5"/>
    <mergeCell ref="LMZ5:LNJ5"/>
    <mergeCell ref="LNK5:LNU5"/>
    <mergeCell ref="LNV5:LOF5"/>
    <mergeCell ref="LOG5:LOQ5"/>
    <mergeCell ref="LKL5:LKV5"/>
    <mergeCell ref="LKW5:LLG5"/>
    <mergeCell ref="LLH5:LLR5"/>
    <mergeCell ref="LLS5:LMC5"/>
    <mergeCell ref="LMD5:LMN5"/>
    <mergeCell ref="LII5:LIS5"/>
    <mergeCell ref="LIT5:LJD5"/>
    <mergeCell ref="LJE5:LJO5"/>
    <mergeCell ref="LJP5:LJZ5"/>
    <mergeCell ref="LKA5:LKK5"/>
    <mergeCell ref="LGF5:LGP5"/>
    <mergeCell ref="LGQ5:LHA5"/>
    <mergeCell ref="LHB5:LHL5"/>
    <mergeCell ref="LHM5:LHW5"/>
    <mergeCell ref="LHX5:LIH5"/>
    <mergeCell ref="LEC5:LEM5"/>
    <mergeCell ref="LEN5:LEX5"/>
    <mergeCell ref="LEY5:LFI5"/>
    <mergeCell ref="LFJ5:LFT5"/>
    <mergeCell ref="LFU5:LGE5"/>
    <mergeCell ref="LBZ5:LCJ5"/>
    <mergeCell ref="LCK5:LCU5"/>
    <mergeCell ref="LCV5:LDF5"/>
    <mergeCell ref="LDG5:LDQ5"/>
    <mergeCell ref="LDR5:LEB5"/>
    <mergeCell ref="KZW5:LAG5"/>
    <mergeCell ref="LAH5:LAR5"/>
    <mergeCell ref="LAS5:LBC5"/>
    <mergeCell ref="LBD5:LBN5"/>
    <mergeCell ref="LBO5:LBY5"/>
    <mergeCell ref="KXT5:KYD5"/>
    <mergeCell ref="KYE5:KYO5"/>
    <mergeCell ref="KYP5:KYZ5"/>
    <mergeCell ref="KZA5:KZK5"/>
    <mergeCell ref="KZL5:KZV5"/>
    <mergeCell ref="KVQ5:KWA5"/>
    <mergeCell ref="KWB5:KWL5"/>
    <mergeCell ref="KWM5:KWW5"/>
    <mergeCell ref="KWX5:KXH5"/>
    <mergeCell ref="KXI5:KXS5"/>
    <mergeCell ref="KTN5:KTX5"/>
    <mergeCell ref="KTY5:KUI5"/>
    <mergeCell ref="KUJ5:KUT5"/>
    <mergeCell ref="KUU5:KVE5"/>
    <mergeCell ref="KVF5:KVP5"/>
    <mergeCell ref="KRK5:KRU5"/>
    <mergeCell ref="KRV5:KSF5"/>
    <mergeCell ref="KSG5:KSQ5"/>
    <mergeCell ref="KSR5:KTB5"/>
    <mergeCell ref="KTC5:KTM5"/>
    <mergeCell ref="KPH5:KPR5"/>
    <mergeCell ref="KPS5:KQC5"/>
    <mergeCell ref="KQD5:KQN5"/>
    <mergeCell ref="KQO5:KQY5"/>
    <mergeCell ref="KQZ5:KRJ5"/>
    <mergeCell ref="KNE5:KNO5"/>
    <mergeCell ref="KNP5:KNZ5"/>
    <mergeCell ref="KOA5:KOK5"/>
    <mergeCell ref="KOL5:KOV5"/>
    <mergeCell ref="KOW5:KPG5"/>
    <mergeCell ref="KLB5:KLL5"/>
    <mergeCell ref="KLM5:KLW5"/>
    <mergeCell ref="KLX5:KMH5"/>
    <mergeCell ref="KMI5:KMS5"/>
    <mergeCell ref="KMT5:KND5"/>
    <mergeCell ref="KIY5:KJI5"/>
    <mergeCell ref="KJJ5:KJT5"/>
    <mergeCell ref="KJU5:KKE5"/>
    <mergeCell ref="KKF5:KKP5"/>
    <mergeCell ref="KKQ5:KLA5"/>
    <mergeCell ref="KGV5:KHF5"/>
    <mergeCell ref="KHG5:KHQ5"/>
    <mergeCell ref="KHR5:KIB5"/>
    <mergeCell ref="KIC5:KIM5"/>
    <mergeCell ref="KIN5:KIX5"/>
    <mergeCell ref="KES5:KFC5"/>
    <mergeCell ref="KFD5:KFN5"/>
    <mergeCell ref="KFO5:KFY5"/>
    <mergeCell ref="KFZ5:KGJ5"/>
    <mergeCell ref="KGK5:KGU5"/>
    <mergeCell ref="KCP5:KCZ5"/>
    <mergeCell ref="KDA5:KDK5"/>
    <mergeCell ref="KDL5:KDV5"/>
    <mergeCell ref="KDW5:KEG5"/>
    <mergeCell ref="KEH5:KER5"/>
    <mergeCell ref="KAM5:KAW5"/>
    <mergeCell ref="KAX5:KBH5"/>
    <mergeCell ref="KBI5:KBS5"/>
    <mergeCell ref="KBT5:KCD5"/>
    <mergeCell ref="KCE5:KCO5"/>
    <mergeCell ref="JYJ5:JYT5"/>
    <mergeCell ref="JYU5:JZE5"/>
    <mergeCell ref="JZF5:JZP5"/>
    <mergeCell ref="JZQ5:KAA5"/>
    <mergeCell ref="KAB5:KAL5"/>
    <mergeCell ref="JWG5:JWQ5"/>
    <mergeCell ref="JWR5:JXB5"/>
    <mergeCell ref="JXC5:JXM5"/>
    <mergeCell ref="JXN5:JXX5"/>
    <mergeCell ref="JXY5:JYI5"/>
    <mergeCell ref="JUD5:JUN5"/>
    <mergeCell ref="JUO5:JUY5"/>
    <mergeCell ref="JUZ5:JVJ5"/>
    <mergeCell ref="JVK5:JVU5"/>
    <mergeCell ref="JVV5:JWF5"/>
    <mergeCell ref="JSA5:JSK5"/>
    <mergeCell ref="JSL5:JSV5"/>
    <mergeCell ref="JSW5:JTG5"/>
    <mergeCell ref="JTH5:JTR5"/>
    <mergeCell ref="JTS5:JUC5"/>
    <mergeCell ref="JPX5:JQH5"/>
    <mergeCell ref="JQI5:JQS5"/>
    <mergeCell ref="JQT5:JRD5"/>
    <mergeCell ref="JRE5:JRO5"/>
    <mergeCell ref="JRP5:JRZ5"/>
    <mergeCell ref="JNU5:JOE5"/>
    <mergeCell ref="JOF5:JOP5"/>
    <mergeCell ref="JOQ5:JPA5"/>
    <mergeCell ref="JPB5:JPL5"/>
    <mergeCell ref="JPM5:JPW5"/>
    <mergeCell ref="JLR5:JMB5"/>
    <mergeCell ref="JMC5:JMM5"/>
    <mergeCell ref="JMN5:JMX5"/>
    <mergeCell ref="JMY5:JNI5"/>
    <mergeCell ref="JNJ5:JNT5"/>
    <mergeCell ref="JJO5:JJY5"/>
    <mergeCell ref="JJZ5:JKJ5"/>
    <mergeCell ref="JKK5:JKU5"/>
    <mergeCell ref="JKV5:JLF5"/>
    <mergeCell ref="JLG5:JLQ5"/>
    <mergeCell ref="JHL5:JHV5"/>
    <mergeCell ref="JHW5:JIG5"/>
    <mergeCell ref="JIH5:JIR5"/>
    <mergeCell ref="JIS5:JJC5"/>
    <mergeCell ref="JJD5:JJN5"/>
    <mergeCell ref="JFI5:JFS5"/>
    <mergeCell ref="JFT5:JGD5"/>
    <mergeCell ref="JGE5:JGO5"/>
    <mergeCell ref="JGP5:JGZ5"/>
    <mergeCell ref="JHA5:JHK5"/>
    <mergeCell ref="JDF5:JDP5"/>
    <mergeCell ref="JDQ5:JEA5"/>
    <mergeCell ref="JEB5:JEL5"/>
    <mergeCell ref="JEM5:JEW5"/>
    <mergeCell ref="JEX5:JFH5"/>
    <mergeCell ref="JBC5:JBM5"/>
    <mergeCell ref="JBN5:JBX5"/>
    <mergeCell ref="JBY5:JCI5"/>
    <mergeCell ref="JCJ5:JCT5"/>
    <mergeCell ref="JCU5:JDE5"/>
    <mergeCell ref="IYZ5:IZJ5"/>
    <mergeCell ref="IZK5:IZU5"/>
    <mergeCell ref="IZV5:JAF5"/>
    <mergeCell ref="JAG5:JAQ5"/>
    <mergeCell ref="JAR5:JBB5"/>
    <mergeCell ref="IWW5:IXG5"/>
    <mergeCell ref="IXH5:IXR5"/>
    <mergeCell ref="IXS5:IYC5"/>
    <mergeCell ref="IYD5:IYN5"/>
    <mergeCell ref="IYO5:IYY5"/>
    <mergeCell ref="IUT5:IVD5"/>
    <mergeCell ref="IVE5:IVO5"/>
    <mergeCell ref="IVP5:IVZ5"/>
    <mergeCell ref="IWA5:IWK5"/>
    <mergeCell ref="IWL5:IWV5"/>
    <mergeCell ref="ISQ5:ITA5"/>
    <mergeCell ref="ITB5:ITL5"/>
    <mergeCell ref="ITM5:ITW5"/>
    <mergeCell ref="ITX5:IUH5"/>
    <mergeCell ref="IUI5:IUS5"/>
    <mergeCell ref="IQN5:IQX5"/>
    <mergeCell ref="IQY5:IRI5"/>
    <mergeCell ref="IRJ5:IRT5"/>
    <mergeCell ref="IRU5:ISE5"/>
    <mergeCell ref="ISF5:ISP5"/>
    <mergeCell ref="IOK5:IOU5"/>
    <mergeCell ref="IOV5:IPF5"/>
    <mergeCell ref="IPG5:IPQ5"/>
    <mergeCell ref="IPR5:IQB5"/>
    <mergeCell ref="IQC5:IQM5"/>
    <mergeCell ref="IMH5:IMR5"/>
    <mergeCell ref="IMS5:INC5"/>
    <mergeCell ref="IND5:INN5"/>
    <mergeCell ref="INO5:INY5"/>
    <mergeCell ref="INZ5:IOJ5"/>
    <mergeCell ref="IKE5:IKO5"/>
    <mergeCell ref="IKP5:IKZ5"/>
    <mergeCell ref="ILA5:ILK5"/>
    <mergeCell ref="ILL5:ILV5"/>
    <mergeCell ref="ILW5:IMG5"/>
    <mergeCell ref="IIB5:IIL5"/>
    <mergeCell ref="IIM5:IIW5"/>
    <mergeCell ref="IIX5:IJH5"/>
    <mergeCell ref="IJI5:IJS5"/>
    <mergeCell ref="IJT5:IKD5"/>
    <mergeCell ref="IFY5:IGI5"/>
    <mergeCell ref="IGJ5:IGT5"/>
    <mergeCell ref="IGU5:IHE5"/>
    <mergeCell ref="IHF5:IHP5"/>
    <mergeCell ref="IHQ5:IIA5"/>
    <mergeCell ref="IDV5:IEF5"/>
    <mergeCell ref="IEG5:IEQ5"/>
    <mergeCell ref="IER5:IFB5"/>
    <mergeCell ref="IFC5:IFM5"/>
    <mergeCell ref="IFN5:IFX5"/>
    <mergeCell ref="IBS5:ICC5"/>
    <mergeCell ref="ICD5:ICN5"/>
    <mergeCell ref="ICO5:ICY5"/>
    <mergeCell ref="ICZ5:IDJ5"/>
    <mergeCell ref="IDK5:IDU5"/>
    <mergeCell ref="HZP5:HZZ5"/>
    <mergeCell ref="IAA5:IAK5"/>
    <mergeCell ref="IAL5:IAV5"/>
    <mergeCell ref="IAW5:IBG5"/>
    <mergeCell ref="IBH5:IBR5"/>
    <mergeCell ref="HXM5:HXW5"/>
    <mergeCell ref="HXX5:HYH5"/>
    <mergeCell ref="HYI5:HYS5"/>
    <mergeCell ref="HYT5:HZD5"/>
    <mergeCell ref="HZE5:HZO5"/>
    <mergeCell ref="HVJ5:HVT5"/>
    <mergeCell ref="HVU5:HWE5"/>
    <mergeCell ref="HWF5:HWP5"/>
    <mergeCell ref="HWQ5:HXA5"/>
    <mergeCell ref="HXB5:HXL5"/>
    <mergeCell ref="HTG5:HTQ5"/>
    <mergeCell ref="HTR5:HUB5"/>
    <mergeCell ref="HUC5:HUM5"/>
    <mergeCell ref="HUN5:HUX5"/>
    <mergeCell ref="HUY5:HVI5"/>
    <mergeCell ref="HRD5:HRN5"/>
    <mergeCell ref="HRO5:HRY5"/>
    <mergeCell ref="HRZ5:HSJ5"/>
    <mergeCell ref="HSK5:HSU5"/>
    <mergeCell ref="HSV5:HTF5"/>
    <mergeCell ref="HPA5:HPK5"/>
    <mergeCell ref="HPL5:HPV5"/>
    <mergeCell ref="HPW5:HQG5"/>
    <mergeCell ref="HQH5:HQR5"/>
    <mergeCell ref="HQS5:HRC5"/>
    <mergeCell ref="HMX5:HNH5"/>
    <mergeCell ref="HNI5:HNS5"/>
    <mergeCell ref="HNT5:HOD5"/>
    <mergeCell ref="HOE5:HOO5"/>
    <mergeCell ref="HOP5:HOZ5"/>
    <mergeCell ref="HKU5:HLE5"/>
    <mergeCell ref="HLF5:HLP5"/>
    <mergeCell ref="HLQ5:HMA5"/>
    <mergeCell ref="HMB5:HML5"/>
    <mergeCell ref="HMM5:HMW5"/>
    <mergeCell ref="HIR5:HJB5"/>
    <mergeCell ref="HJC5:HJM5"/>
    <mergeCell ref="HJN5:HJX5"/>
    <mergeCell ref="HJY5:HKI5"/>
    <mergeCell ref="HKJ5:HKT5"/>
    <mergeCell ref="HGO5:HGY5"/>
    <mergeCell ref="HGZ5:HHJ5"/>
    <mergeCell ref="HHK5:HHU5"/>
    <mergeCell ref="HHV5:HIF5"/>
    <mergeCell ref="HIG5:HIQ5"/>
    <mergeCell ref="HEL5:HEV5"/>
    <mergeCell ref="HEW5:HFG5"/>
    <mergeCell ref="HFH5:HFR5"/>
    <mergeCell ref="HFS5:HGC5"/>
    <mergeCell ref="HGD5:HGN5"/>
    <mergeCell ref="HCI5:HCS5"/>
    <mergeCell ref="HCT5:HDD5"/>
    <mergeCell ref="HDE5:HDO5"/>
    <mergeCell ref="HDP5:HDZ5"/>
    <mergeCell ref="HEA5:HEK5"/>
    <mergeCell ref="HAF5:HAP5"/>
    <mergeCell ref="HAQ5:HBA5"/>
    <mergeCell ref="HBB5:HBL5"/>
    <mergeCell ref="HBM5:HBW5"/>
    <mergeCell ref="HBX5:HCH5"/>
    <mergeCell ref="GYC5:GYM5"/>
    <mergeCell ref="GYN5:GYX5"/>
    <mergeCell ref="GYY5:GZI5"/>
    <mergeCell ref="GZJ5:GZT5"/>
    <mergeCell ref="GZU5:HAE5"/>
    <mergeCell ref="GVZ5:GWJ5"/>
    <mergeCell ref="GWK5:GWU5"/>
    <mergeCell ref="GWV5:GXF5"/>
    <mergeCell ref="GXG5:GXQ5"/>
    <mergeCell ref="GXR5:GYB5"/>
    <mergeCell ref="GTW5:GUG5"/>
    <mergeCell ref="GUH5:GUR5"/>
    <mergeCell ref="GUS5:GVC5"/>
    <mergeCell ref="GVD5:GVN5"/>
    <mergeCell ref="GVO5:GVY5"/>
    <mergeCell ref="GRT5:GSD5"/>
    <mergeCell ref="GSE5:GSO5"/>
    <mergeCell ref="GSP5:GSZ5"/>
    <mergeCell ref="GTA5:GTK5"/>
    <mergeCell ref="GTL5:GTV5"/>
    <mergeCell ref="GPQ5:GQA5"/>
    <mergeCell ref="GQB5:GQL5"/>
    <mergeCell ref="GQM5:GQW5"/>
    <mergeCell ref="GQX5:GRH5"/>
    <mergeCell ref="GRI5:GRS5"/>
    <mergeCell ref="GNN5:GNX5"/>
    <mergeCell ref="GNY5:GOI5"/>
    <mergeCell ref="GOJ5:GOT5"/>
    <mergeCell ref="GOU5:GPE5"/>
    <mergeCell ref="GPF5:GPP5"/>
    <mergeCell ref="GLK5:GLU5"/>
    <mergeCell ref="GLV5:GMF5"/>
    <mergeCell ref="GMG5:GMQ5"/>
    <mergeCell ref="GMR5:GNB5"/>
    <mergeCell ref="GNC5:GNM5"/>
    <mergeCell ref="GJH5:GJR5"/>
    <mergeCell ref="GJS5:GKC5"/>
    <mergeCell ref="GKD5:GKN5"/>
    <mergeCell ref="GKO5:GKY5"/>
    <mergeCell ref="GKZ5:GLJ5"/>
    <mergeCell ref="GHE5:GHO5"/>
    <mergeCell ref="GHP5:GHZ5"/>
    <mergeCell ref="GIA5:GIK5"/>
    <mergeCell ref="GIL5:GIV5"/>
    <mergeCell ref="GIW5:GJG5"/>
    <mergeCell ref="GFB5:GFL5"/>
    <mergeCell ref="GFM5:GFW5"/>
    <mergeCell ref="GFX5:GGH5"/>
    <mergeCell ref="GGI5:GGS5"/>
    <mergeCell ref="GGT5:GHD5"/>
    <mergeCell ref="GCY5:GDI5"/>
    <mergeCell ref="GDJ5:GDT5"/>
    <mergeCell ref="GDU5:GEE5"/>
    <mergeCell ref="GEF5:GEP5"/>
    <mergeCell ref="GEQ5:GFA5"/>
    <mergeCell ref="GAV5:GBF5"/>
    <mergeCell ref="GBG5:GBQ5"/>
    <mergeCell ref="GBR5:GCB5"/>
    <mergeCell ref="GCC5:GCM5"/>
    <mergeCell ref="GCN5:GCX5"/>
    <mergeCell ref="FYS5:FZC5"/>
    <mergeCell ref="FZD5:FZN5"/>
    <mergeCell ref="FZO5:FZY5"/>
    <mergeCell ref="FZZ5:GAJ5"/>
    <mergeCell ref="GAK5:GAU5"/>
    <mergeCell ref="FWP5:FWZ5"/>
    <mergeCell ref="FXA5:FXK5"/>
    <mergeCell ref="FXL5:FXV5"/>
    <mergeCell ref="FXW5:FYG5"/>
    <mergeCell ref="FYH5:FYR5"/>
    <mergeCell ref="FUM5:FUW5"/>
    <mergeCell ref="FUX5:FVH5"/>
    <mergeCell ref="FVI5:FVS5"/>
    <mergeCell ref="FVT5:FWD5"/>
    <mergeCell ref="FWE5:FWO5"/>
    <mergeCell ref="FSJ5:FST5"/>
    <mergeCell ref="FSU5:FTE5"/>
    <mergeCell ref="FTF5:FTP5"/>
    <mergeCell ref="FTQ5:FUA5"/>
    <mergeCell ref="FUB5:FUL5"/>
    <mergeCell ref="FQG5:FQQ5"/>
    <mergeCell ref="FQR5:FRB5"/>
    <mergeCell ref="FRC5:FRM5"/>
    <mergeCell ref="FRN5:FRX5"/>
    <mergeCell ref="FRY5:FSI5"/>
    <mergeCell ref="FOD5:FON5"/>
    <mergeCell ref="FOO5:FOY5"/>
    <mergeCell ref="FOZ5:FPJ5"/>
    <mergeCell ref="FPK5:FPU5"/>
    <mergeCell ref="FPV5:FQF5"/>
    <mergeCell ref="FMA5:FMK5"/>
    <mergeCell ref="FML5:FMV5"/>
    <mergeCell ref="FMW5:FNG5"/>
    <mergeCell ref="FNH5:FNR5"/>
    <mergeCell ref="FNS5:FOC5"/>
    <mergeCell ref="FJX5:FKH5"/>
    <mergeCell ref="FKI5:FKS5"/>
    <mergeCell ref="FKT5:FLD5"/>
    <mergeCell ref="FLE5:FLO5"/>
    <mergeCell ref="FLP5:FLZ5"/>
    <mergeCell ref="FHU5:FIE5"/>
    <mergeCell ref="FIF5:FIP5"/>
    <mergeCell ref="FIQ5:FJA5"/>
    <mergeCell ref="FJB5:FJL5"/>
    <mergeCell ref="FJM5:FJW5"/>
    <mergeCell ref="FFR5:FGB5"/>
    <mergeCell ref="FGC5:FGM5"/>
    <mergeCell ref="FGN5:FGX5"/>
    <mergeCell ref="FGY5:FHI5"/>
    <mergeCell ref="FHJ5:FHT5"/>
    <mergeCell ref="FDO5:FDY5"/>
    <mergeCell ref="FDZ5:FEJ5"/>
    <mergeCell ref="FEK5:FEU5"/>
    <mergeCell ref="FEV5:FFF5"/>
    <mergeCell ref="FFG5:FFQ5"/>
    <mergeCell ref="FBL5:FBV5"/>
    <mergeCell ref="FBW5:FCG5"/>
    <mergeCell ref="FCH5:FCR5"/>
    <mergeCell ref="FCS5:FDC5"/>
    <mergeCell ref="FDD5:FDN5"/>
    <mergeCell ref="EZI5:EZS5"/>
    <mergeCell ref="EZT5:FAD5"/>
    <mergeCell ref="FAE5:FAO5"/>
    <mergeCell ref="FAP5:FAZ5"/>
    <mergeCell ref="FBA5:FBK5"/>
    <mergeCell ref="EXF5:EXP5"/>
    <mergeCell ref="EXQ5:EYA5"/>
    <mergeCell ref="EYB5:EYL5"/>
    <mergeCell ref="EYM5:EYW5"/>
    <mergeCell ref="EYX5:EZH5"/>
    <mergeCell ref="EVC5:EVM5"/>
    <mergeCell ref="EVN5:EVX5"/>
    <mergeCell ref="EVY5:EWI5"/>
    <mergeCell ref="EWJ5:EWT5"/>
    <mergeCell ref="EWU5:EXE5"/>
    <mergeCell ref="ESZ5:ETJ5"/>
    <mergeCell ref="ETK5:ETU5"/>
    <mergeCell ref="ETV5:EUF5"/>
    <mergeCell ref="EUG5:EUQ5"/>
    <mergeCell ref="EUR5:EVB5"/>
    <mergeCell ref="EQW5:ERG5"/>
    <mergeCell ref="ERH5:ERR5"/>
    <mergeCell ref="ERS5:ESC5"/>
    <mergeCell ref="ESD5:ESN5"/>
    <mergeCell ref="ESO5:ESY5"/>
    <mergeCell ref="EOT5:EPD5"/>
    <mergeCell ref="EPE5:EPO5"/>
    <mergeCell ref="EPP5:EPZ5"/>
    <mergeCell ref="EQA5:EQK5"/>
    <mergeCell ref="EQL5:EQV5"/>
    <mergeCell ref="EMQ5:ENA5"/>
    <mergeCell ref="ENB5:ENL5"/>
    <mergeCell ref="ENM5:ENW5"/>
    <mergeCell ref="ENX5:EOH5"/>
    <mergeCell ref="EOI5:EOS5"/>
    <mergeCell ref="EKN5:EKX5"/>
    <mergeCell ref="EKY5:ELI5"/>
    <mergeCell ref="ELJ5:ELT5"/>
    <mergeCell ref="ELU5:EME5"/>
    <mergeCell ref="EMF5:EMP5"/>
    <mergeCell ref="EIK5:EIU5"/>
    <mergeCell ref="EIV5:EJF5"/>
    <mergeCell ref="EJG5:EJQ5"/>
    <mergeCell ref="EJR5:EKB5"/>
    <mergeCell ref="EKC5:EKM5"/>
    <mergeCell ref="EGH5:EGR5"/>
    <mergeCell ref="EGS5:EHC5"/>
    <mergeCell ref="EHD5:EHN5"/>
    <mergeCell ref="EHO5:EHY5"/>
    <mergeCell ref="EHZ5:EIJ5"/>
    <mergeCell ref="EEE5:EEO5"/>
    <mergeCell ref="EEP5:EEZ5"/>
    <mergeCell ref="EFA5:EFK5"/>
    <mergeCell ref="EFL5:EFV5"/>
    <mergeCell ref="EFW5:EGG5"/>
    <mergeCell ref="ECB5:ECL5"/>
    <mergeCell ref="ECM5:ECW5"/>
    <mergeCell ref="ECX5:EDH5"/>
    <mergeCell ref="EDI5:EDS5"/>
    <mergeCell ref="EDT5:EED5"/>
    <mergeCell ref="DZY5:EAI5"/>
    <mergeCell ref="EAJ5:EAT5"/>
    <mergeCell ref="EAU5:EBE5"/>
    <mergeCell ref="EBF5:EBP5"/>
    <mergeCell ref="EBQ5:ECA5"/>
    <mergeCell ref="DXV5:DYF5"/>
    <mergeCell ref="DYG5:DYQ5"/>
    <mergeCell ref="DYR5:DZB5"/>
    <mergeCell ref="DZC5:DZM5"/>
    <mergeCell ref="DZN5:DZX5"/>
    <mergeCell ref="DVS5:DWC5"/>
    <mergeCell ref="DWD5:DWN5"/>
    <mergeCell ref="DWO5:DWY5"/>
    <mergeCell ref="DWZ5:DXJ5"/>
    <mergeCell ref="DXK5:DXU5"/>
    <mergeCell ref="DTP5:DTZ5"/>
    <mergeCell ref="DUA5:DUK5"/>
    <mergeCell ref="DUL5:DUV5"/>
    <mergeCell ref="DUW5:DVG5"/>
    <mergeCell ref="DVH5:DVR5"/>
    <mergeCell ref="DRM5:DRW5"/>
    <mergeCell ref="DRX5:DSH5"/>
    <mergeCell ref="DSI5:DSS5"/>
    <mergeCell ref="DST5:DTD5"/>
    <mergeCell ref="DTE5:DTO5"/>
    <mergeCell ref="DPJ5:DPT5"/>
    <mergeCell ref="DPU5:DQE5"/>
    <mergeCell ref="DQF5:DQP5"/>
    <mergeCell ref="DQQ5:DRA5"/>
    <mergeCell ref="DRB5:DRL5"/>
    <mergeCell ref="DNG5:DNQ5"/>
    <mergeCell ref="DNR5:DOB5"/>
    <mergeCell ref="DOC5:DOM5"/>
    <mergeCell ref="DON5:DOX5"/>
    <mergeCell ref="DOY5:DPI5"/>
    <mergeCell ref="DLD5:DLN5"/>
    <mergeCell ref="DLO5:DLY5"/>
    <mergeCell ref="DLZ5:DMJ5"/>
    <mergeCell ref="DMK5:DMU5"/>
    <mergeCell ref="DMV5:DNF5"/>
    <mergeCell ref="DJA5:DJK5"/>
    <mergeCell ref="DJL5:DJV5"/>
    <mergeCell ref="DJW5:DKG5"/>
    <mergeCell ref="DKH5:DKR5"/>
    <mergeCell ref="DKS5:DLC5"/>
    <mergeCell ref="DGX5:DHH5"/>
    <mergeCell ref="DHI5:DHS5"/>
    <mergeCell ref="DHT5:DID5"/>
    <mergeCell ref="DIE5:DIO5"/>
    <mergeCell ref="DIP5:DIZ5"/>
    <mergeCell ref="DEU5:DFE5"/>
    <mergeCell ref="DFF5:DFP5"/>
    <mergeCell ref="DFQ5:DGA5"/>
    <mergeCell ref="DGB5:DGL5"/>
    <mergeCell ref="DGM5:DGW5"/>
    <mergeCell ref="DCR5:DDB5"/>
    <mergeCell ref="DDC5:DDM5"/>
    <mergeCell ref="DDN5:DDX5"/>
    <mergeCell ref="DDY5:DEI5"/>
    <mergeCell ref="DEJ5:DET5"/>
    <mergeCell ref="DAO5:DAY5"/>
    <mergeCell ref="DAZ5:DBJ5"/>
    <mergeCell ref="DBK5:DBU5"/>
    <mergeCell ref="DBV5:DCF5"/>
    <mergeCell ref="DCG5:DCQ5"/>
    <mergeCell ref="CYL5:CYV5"/>
    <mergeCell ref="CYW5:CZG5"/>
    <mergeCell ref="CZH5:CZR5"/>
    <mergeCell ref="CZS5:DAC5"/>
    <mergeCell ref="DAD5:DAN5"/>
    <mergeCell ref="CWI5:CWS5"/>
    <mergeCell ref="CWT5:CXD5"/>
    <mergeCell ref="CXE5:CXO5"/>
    <mergeCell ref="CXP5:CXZ5"/>
    <mergeCell ref="CYA5:CYK5"/>
    <mergeCell ref="CUF5:CUP5"/>
    <mergeCell ref="CUQ5:CVA5"/>
    <mergeCell ref="CVB5:CVL5"/>
    <mergeCell ref="CVM5:CVW5"/>
    <mergeCell ref="CVX5:CWH5"/>
    <mergeCell ref="CSC5:CSM5"/>
    <mergeCell ref="CSN5:CSX5"/>
    <mergeCell ref="CSY5:CTI5"/>
    <mergeCell ref="CTJ5:CTT5"/>
    <mergeCell ref="CTU5:CUE5"/>
    <mergeCell ref="CPZ5:CQJ5"/>
    <mergeCell ref="CQK5:CQU5"/>
    <mergeCell ref="CQV5:CRF5"/>
    <mergeCell ref="CRG5:CRQ5"/>
    <mergeCell ref="CRR5:CSB5"/>
    <mergeCell ref="CNW5:COG5"/>
    <mergeCell ref="COH5:COR5"/>
    <mergeCell ref="COS5:CPC5"/>
    <mergeCell ref="CPD5:CPN5"/>
    <mergeCell ref="CPO5:CPY5"/>
    <mergeCell ref="CLT5:CMD5"/>
    <mergeCell ref="CME5:CMO5"/>
    <mergeCell ref="CMP5:CMZ5"/>
    <mergeCell ref="CNA5:CNK5"/>
    <mergeCell ref="CNL5:CNV5"/>
    <mergeCell ref="CJQ5:CKA5"/>
    <mergeCell ref="CKB5:CKL5"/>
    <mergeCell ref="CKM5:CKW5"/>
    <mergeCell ref="CKX5:CLH5"/>
    <mergeCell ref="CLI5:CLS5"/>
    <mergeCell ref="CHN5:CHX5"/>
    <mergeCell ref="CHY5:CII5"/>
    <mergeCell ref="CIJ5:CIT5"/>
    <mergeCell ref="CIU5:CJE5"/>
    <mergeCell ref="CJF5:CJP5"/>
    <mergeCell ref="CFK5:CFU5"/>
    <mergeCell ref="CFV5:CGF5"/>
    <mergeCell ref="CGG5:CGQ5"/>
    <mergeCell ref="CGR5:CHB5"/>
    <mergeCell ref="CHC5:CHM5"/>
    <mergeCell ref="CDH5:CDR5"/>
    <mergeCell ref="CDS5:CEC5"/>
    <mergeCell ref="CED5:CEN5"/>
    <mergeCell ref="CEO5:CEY5"/>
    <mergeCell ref="CEZ5:CFJ5"/>
    <mergeCell ref="CBE5:CBO5"/>
    <mergeCell ref="CBP5:CBZ5"/>
    <mergeCell ref="CCA5:CCK5"/>
    <mergeCell ref="CCL5:CCV5"/>
    <mergeCell ref="CCW5:CDG5"/>
    <mergeCell ref="BZB5:BZL5"/>
    <mergeCell ref="BZM5:BZW5"/>
    <mergeCell ref="BZX5:CAH5"/>
    <mergeCell ref="CAI5:CAS5"/>
    <mergeCell ref="CAT5:CBD5"/>
    <mergeCell ref="BWY5:BXI5"/>
    <mergeCell ref="BXJ5:BXT5"/>
    <mergeCell ref="BXU5:BYE5"/>
    <mergeCell ref="BYF5:BYP5"/>
    <mergeCell ref="BYQ5:BZA5"/>
    <mergeCell ref="BUV5:BVF5"/>
    <mergeCell ref="BVG5:BVQ5"/>
    <mergeCell ref="BVR5:BWB5"/>
    <mergeCell ref="BWC5:BWM5"/>
    <mergeCell ref="BWN5:BWX5"/>
    <mergeCell ref="BSS5:BTC5"/>
    <mergeCell ref="BTD5:BTN5"/>
    <mergeCell ref="BTO5:BTY5"/>
    <mergeCell ref="BTZ5:BUJ5"/>
    <mergeCell ref="BUK5:BUU5"/>
    <mergeCell ref="BQP5:BQZ5"/>
    <mergeCell ref="BRA5:BRK5"/>
    <mergeCell ref="BRL5:BRV5"/>
    <mergeCell ref="BRW5:BSG5"/>
    <mergeCell ref="BSH5:BSR5"/>
    <mergeCell ref="BOM5:BOW5"/>
    <mergeCell ref="BOX5:BPH5"/>
    <mergeCell ref="BPI5:BPS5"/>
    <mergeCell ref="BPT5:BQD5"/>
    <mergeCell ref="BQE5:BQO5"/>
    <mergeCell ref="BMJ5:BMT5"/>
    <mergeCell ref="BMU5:BNE5"/>
    <mergeCell ref="BNF5:BNP5"/>
    <mergeCell ref="BNQ5:BOA5"/>
    <mergeCell ref="BOB5:BOL5"/>
    <mergeCell ref="BKG5:BKQ5"/>
    <mergeCell ref="BKR5:BLB5"/>
    <mergeCell ref="BLC5:BLM5"/>
    <mergeCell ref="BLN5:BLX5"/>
    <mergeCell ref="BLY5:BMI5"/>
    <mergeCell ref="BID5:BIN5"/>
    <mergeCell ref="BIO5:BIY5"/>
    <mergeCell ref="BIZ5:BJJ5"/>
    <mergeCell ref="BJK5:BJU5"/>
    <mergeCell ref="BJV5:BKF5"/>
    <mergeCell ref="BGA5:BGK5"/>
    <mergeCell ref="BGL5:BGV5"/>
    <mergeCell ref="BGW5:BHG5"/>
    <mergeCell ref="BHH5:BHR5"/>
    <mergeCell ref="BHS5:BIC5"/>
    <mergeCell ref="BDX5:BEH5"/>
    <mergeCell ref="BEI5:BES5"/>
    <mergeCell ref="BET5:BFD5"/>
    <mergeCell ref="BFE5:BFO5"/>
    <mergeCell ref="BFP5:BFZ5"/>
    <mergeCell ref="BBU5:BCE5"/>
    <mergeCell ref="BCF5:BCP5"/>
    <mergeCell ref="BCQ5:BDA5"/>
    <mergeCell ref="BDB5:BDL5"/>
    <mergeCell ref="BDM5:BDW5"/>
    <mergeCell ref="AZR5:BAB5"/>
    <mergeCell ref="BAC5:BAM5"/>
    <mergeCell ref="BAN5:BAX5"/>
    <mergeCell ref="BAY5:BBI5"/>
    <mergeCell ref="BBJ5:BBT5"/>
    <mergeCell ref="AXO5:AXY5"/>
    <mergeCell ref="AXZ5:AYJ5"/>
    <mergeCell ref="AYK5:AYU5"/>
    <mergeCell ref="AYV5:AZF5"/>
    <mergeCell ref="AZG5:AZQ5"/>
    <mergeCell ref="AVL5:AVV5"/>
    <mergeCell ref="AVW5:AWG5"/>
    <mergeCell ref="AWH5:AWR5"/>
    <mergeCell ref="AWS5:AXC5"/>
    <mergeCell ref="AXD5:AXN5"/>
    <mergeCell ref="ATI5:ATS5"/>
    <mergeCell ref="ATT5:AUD5"/>
    <mergeCell ref="AUE5:AUO5"/>
    <mergeCell ref="AUP5:AUZ5"/>
    <mergeCell ref="AVA5:AVK5"/>
    <mergeCell ref="ARF5:ARP5"/>
    <mergeCell ref="ARQ5:ASA5"/>
    <mergeCell ref="ASB5:ASL5"/>
    <mergeCell ref="ASM5:ASW5"/>
    <mergeCell ref="ASX5:ATH5"/>
    <mergeCell ref="APC5:APM5"/>
    <mergeCell ref="APN5:APX5"/>
    <mergeCell ref="APY5:AQI5"/>
    <mergeCell ref="AQJ5:AQT5"/>
    <mergeCell ref="AQU5:ARE5"/>
    <mergeCell ref="AMZ5:ANJ5"/>
    <mergeCell ref="ANK5:ANU5"/>
    <mergeCell ref="ANV5:AOF5"/>
    <mergeCell ref="AOG5:AOQ5"/>
    <mergeCell ref="AOR5:APB5"/>
    <mergeCell ref="AKW5:ALG5"/>
    <mergeCell ref="ALH5:ALR5"/>
    <mergeCell ref="ALS5:AMC5"/>
    <mergeCell ref="AMD5:AMN5"/>
    <mergeCell ref="AMO5:AMY5"/>
    <mergeCell ref="AIT5:AJD5"/>
    <mergeCell ref="AJE5:AJO5"/>
    <mergeCell ref="AJP5:AJZ5"/>
    <mergeCell ref="AKA5:AKK5"/>
    <mergeCell ref="AKL5:AKV5"/>
    <mergeCell ref="AGQ5:AHA5"/>
    <mergeCell ref="AHB5:AHL5"/>
    <mergeCell ref="AHM5:AHW5"/>
    <mergeCell ref="AHX5:AIH5"/>
    <mergeCell ref="AII5:AIS5"/>
    <mergeCell ref="AEN5:AEX5"/>
    <mergeCell ref="AEY5:AFI5"/>
    <mergeCell ref="AFJ5:AFT5"/>
    <mergeCell ref="AFU5:AGE5"/>
    <mergeCell ref="AGF5:AGP5"/>
    <mergeCell ref="ACK5:ACU5"/>
    <mergeCell ref="ACV5:ADF5"/>
    <mergeCell ref="ADG5:ADQ5"/>
    <mergeCell ref="ADR5:AEB5"/>
    <mergeCell ref="AEC5:AEM5"/>
    <mergeCell ref="AAH5:AAR5"/>
    <mergeCell ref="AAS5:ABC5"/>
    <mergeCell ref="ABD5:ABN5"/>
    <mergeCell ref="ABO5:ABY5"/>
    <mergeCell ref="ABZ5:ACJ5"/>
    <mergeCell ref="YE5:YO5"/>
    <mergeCell ref="YP5:YZ5"/>
    <mergeCell ref="ZA5:ZK5"/>
    <mergeCell ref="ZL5:ZV5"/>
    <mergeCell ref="ZW5:AAG5"/>
    <mergeCell ref="WB5:WL5"/>
    <mergeCell ref="WM5:WW5"/>
    <mergeCell ref="WX5:XH5"/>
    <mergeCell ref="XI5:XS5"/>
    <mergeCell ref="XT5:YD5"/>
    <mergeCell ref="TY5:UI5"/>
    <mergeCell ref="UJ5:UT5"/>
    <mergeCell ref="UU5:VE5"/>
    <mergeCell ref="VF5:VP5"/>
    <mergeCell ref="VQ5:WA5"/>
    <mergeCell ref="RV5:SF5"/>
    <mergeCell ref="SG5:SQ5"/>
    <mergeCell ref="SR5:TB5"/>
    <mergeCell ref="TC5:TM5"/>
    <mergeCell ref="TN5:TX5"/>
    <mergeCell ref="PS5:QC5"/>
    <mergeCell ref="QD5:QN5"/>
    <mergeCell ref="QO5:QY5"/>
    <mergeCell ref="QZ5:RJ5"/>
    <mergeCell ref="RK5:RU5"/>
    <mergeCell ref="NP5:NZ5"/>
    <mergeCell ref="OA5:OK5"/>
    <mergeCell ref="OL5:OV5"/>
    <mergeCell ref="OW5:PG5"/>
    <mergeCell ref="PH5:PR5"/>
    <mergeCell ref="LX5:MH5"/>
    <mergeCell ref="MI5:MS5"/>
    <mergeCell ref="MT5:ND5"/>
    <mergeCell ref="NE5:NO5"/>
    <mergeCell ref="KF5:KP5"/>
    <mergeCell ref="KQ5:LA5"/>
    <mergeCell ref="LB5:LL5"/>
    <mergeCell ref="HJ5:HQ5"/>
    <mergeCell ref="HR5:IB5"/>
    <mergeCell ref="IC5:IM5"/>
    <mergeCell ref="IN5:IX5"/>
    <mergeCell ref="IY5:JI5"/>
    <mergeCell ref="LM5:LW5"/>
    <mergeCell ref="FK5:FU5"/>
    <mergeCell ref="FV5:GF5"/>
    <mergeCell ref="GG5:GQ5"/>
    <mergeCell ref="GR5:HB5"/>
    <mergeCell ref="HC5:HI5"/>
    <mergeCell ref="DH5:DR5"/>
    <mergeCell ref="DS5:EC5"/>
    <mergeCell ref="ED5:EN5"/>
    <mergeCell ref="EO5:EY5"/>
    <mergeCell ref="EZ5:FJ5"/>
    <mergeCell ref="CA5:CK5"/>
    <mergeCell ref="CL5:CV5"/>
    <mergeCell ref="CW5:DG5"/>
    <mergeCell ref="M5:W5"/>
    <mergeCell ref="X5:AH5"/>
    <mergeCell ref="AI5:AS5"/>
    <mergeCell ref="AT5:BD5"/>
    <mergeCell ref="BE5:BO5"/>
    <mergeCell ref="BP5:BZ5"/>
    <mergeCell ref="VSG4:VSQ4"/>
    <mergeCell ref="VSR4:VTB4"/>
    <mergeCell ref="VJU4:VKE4"/>
    <mergeCell ref="VKF4:VKP4"/>
    <mergeCell ref="VKQ4:VLA4"/>
    <mergeCell ref="VLB4:VLL4"/>
    <mergeCell ref="VLM4:VLW4"/>
    <mergeCell ref="VHR4:VIB4"/>
    <mergeCell ref="VIC4:VIM4"/>
    <mergeCell ref="VIN4:VIX4"/>
    <mergeCell ref="VIY4:VJI4"/>
    <mergeCell ref="VJJ4:VJT4"/>
    <mergeCell ref="VFO4:VFY4"/>
    <mergeCell ref="VFZ4:VGJ4"/>
    <mergeCell ref="VGK4:VGU4"/>
    <mergeCell ref="VGV4:VHF4"/>
    <mergeCell ref="VHG4:VHQ4"/>
    <mergeCell ref="VDL4:VDV4"/>
    <mergeCell ref="VDW4:VEG4"/>
    <mergeCell ref="VEH4:VER4"/>
    <mergeCell ref="VES4:VFC4"/>
    <mergeCell ref="VFD4:VFN4"/>
    <mergeCell ref="JJ5:JT5"/>
    <mergeCell ref="JU5:KE5"/>
    <mergeCell ref="VTC4:VTM4"/>
    <mergeCell ref="VTN4:VTX4"/>
    <mergeCell ref="VTY4:VUC4"/>
    <mergeCell ref="VQD4:VQN4"/>
    <mergeCell ref="VQO4:VQY4"/>
    <mergeCell ref="VQZ4:VRJ4"/>
    <mergeCell ref="VRK4:VRU4"/>
    <mergeCell ref="VRV4:VSF4"/>
    <mergeCell ref="VOA4:VOK4"/>
    <mergeCell ref="VOL4:VOV4"/>
    <mergeCell ref="VOW4:VPG4"/>
    <mergeCell ref="VPH4:VPR4"/>
    <mergeCell ref="VPS4:VQC4"/>
    <mergeCell ref="VLX4:VMH4"/>
    <mergeCell ref="VMI4:VMS4"/>
    <mergeCell ref="VMT4:VND4"/>
    <mergeCell ref="VNE4:VNO4"/>
    <mergeCell ref="VNP4:VNZ4"/>
    <mergeCell ref="VBI4:VBS4"/>
    <mergeCell ref="VBT4:VCD4"/>
    <mergeCell ref="VCE4:VCO4"/>
    <mergeCell ref="VCP4:VCZ4"/>
    <mergeCell ref="VDA4:VDK4"/>
    <mergeCell ref="UZF4:UZP4"/>
    <mergeCell ref="UZQ4:VAA4"/>
    <mergeCell ref="VAB4:VAL4"/>
    <mergeCell ref="VAM4:VAW4"/>
    <mergeCell ref="VAX4:VBH4"/>
    <mergeCell ref="UXC4:UXM4"/>
    <mergeCell ref="UXN4:UXX4"/>
    <mergeCell ref="UXY4:UYI4"/>
    <mergeCell ref="UYJ4:UYT4"/>
    <mergeCell ref="UYU4:UZE4"/>
    <mergeCell ref="UUZ4:UVJ4"/>
    <mergeCell ref="UVK4:UVU4"/>
    <mergeCell ref="UVV4:UWF4"/>
    <mergeCell ref="UWG4:UWQ4"/>
    <mergeCell ref="UWR4:UXB4"/>
    <mergeCell ref="USW4:UTG4"/>
    <mergeCell ref="UTH4:UTR4"/>
    <mergeCell ref="UTS4:UUC4"/>
    <mergeCell ref="UUD4:UUN4"/>
    <mergeCell ref="UUO4:UUY4"/>
    <mergeCell ref="UQT4:URD4"/>
    <mergeCell ref="URE4:URO4"/>
    <mergeCell ref="URP4:URZ4"/>
    <mergeCell ref="USA4:USK4"/>
    <mergeCell ref="USL4:USV4"/>
    <mergeCell ref="UOQ4:UPA4"/>
    <mergeCell ref="UPB4:UPL4"/>
    <mergeCell ref="UPM4:UPW4"/>
    <mergeCell ref="UPX4:UQH4"/>
    <mergeCell ref="UQI4:UQS4"/>
    <mergeCell ref="UMN4:UMX4"/>
    <mergeCell ref="UMY4:UNI4"/>
    <mergeCell ref="UNJ4:UNT4"/>
    <mergeCell ref="UNU4:UOE4"/>
    <mergeCell ref="UOF4:UOP4"/>
    <mergeCell ref="UKK4:UKU4"/>
    <mergeCell ref="UKV4:ULF4"/>
    <mergeCell ref="ULG4:ULQ4"/>
    <mergeCell ref="ULR4:UMB4"/>
    <mergeCell ref="UMC4:UMM4"/>
    <mergeCell ref="UIH4:UIR4"/>
    <mergeCell ref="UIS4:UJC4"/>
    <mergeCell ref="UJD4:UJN4"/>
    <mergeCell ref="UJO4:UJY4"/>
    <mergeCell ref="UJZ4:UKJ4"/>
    <mergeCell ref="UGE4:UGO4"/>
    <mergeCell ref="UGP4:UGZ4"/>
    <mergeCell ref="UHA4:UHK4"/>
    <mergeCell ref="UHL4:UHV4"/>
    <mergeCell ref="UHW4:UIG4"/>
    <mergeCell ref="UEB4:UEL4"/>
    <mergeCell ref="UEM4:UEW4"/>
    <mergeCell ref="UEX4:UFH4"/>
    <mergeCell ref="UFI4:UFS4"/>
    <mergeCell ref="UFT4:UGD4"/>
    <mergeCell ref="UBY4:UCI4"/>
    <mergeCell ref="UCJ4:UCT4"/>
    <mergeCell ref="UCU4:UDE4"/>
    <mergeCell ref="UDF4:UDP4"/>
    <mergeCell ref="UDQ4:UEA4"/>
    <mergeCell ref="TZV4:UAF4"/>
    <mergeCell ref="UAG4:UAQ4"/>
    <mergeCell ref="UAR4:UBB4"/>
    <mergeCell ref="UBC4:UBM4"/>
    <mergeCell ref="UBN4:UBX4"/>
    <mergeCell ref="TXS4:TYC4"/>
    <mergeCell ref="TYD4:TYN4"/>
    <mergeCell ref="TYO4:TYY4"/>
    <mergeCell ref="TYZ4:TZJ4"/>
    <mergeCell ref="TZK4:TZU4"/>
    <mergeCell ref="TVP4:TVZ4"/>
    <mergeCell ref="TWA4:TWK4"/>
    <mergeCell ref="TWL4:TWV4"/>
    <mergeCell ref="TWW4:TXG4"/>
    <mergeCell ref="TXH4:TXR4"/>
    <mergeCell ref="TTM4:TTW4"/>
    <mergeCell ref="TTX4:TUH4"/>
    <mergeCell ref="TUI4:TUS4"/>
    <mergeCell ref="TUT4:TVD4"/>
    <mergeCell ref="TVE4:TVO4"/>
    <mergeCell ref="TRJ4:TRT4"/>
    <mergeCell ref="TRU4:TSE4"/>
    <mergeCell ref="TSF4:TSP4"/>
    <mergeCell ref="TSQ4:TTA4"/>
    <mergeCell ref="TTB4:TTL4"/>
    <mergeCell ref="TPG4:TPQ4"/>
    <mergeCell ref="TPR4:TQB4"/>
    <mergeCell ref="TQC4:TQM4"/>
    <mergeCell ref="TQN4:TQX4"/>
    <mergeCell ref="TQY4:TRI4"/>
    <mergeCell ref="TND4:TNN4"/>
    <mergeCell ref="TNO4:TNY4"/>
    <mergeCell ref="TNZ4:TOJ4"/>
    <mergeCell ref="TOK4:TOU4"/>
    <mergeCell ref="TOV4:TPF4"/>
    <mergeCell ref="TLA4:TLK4"/>
    <mergeCell ref="TLL4:TLV4"/>
    <mergeCell ref="TLW4:TMG4"/>
    <mergeCell ref="TMH4:TMR4"/>
    <mergeCell ref="TMS4:TNC4"/>
    <mergeCell ref="TIX4:TJH4"/>
    <mergeCell ref="TJI4:TJS4"/>
    <mergeCell ref="TJT4:TKD4"/>
    <mergeCell ref="TKE4:TKO4"/>
    <mergeCell ref="TKP4:TKZ4"/>
    <mergeCell ref="TGU4:THE4"/>
    <mergeCell ref="THF4:THP4"/>
    <mergeCell ref="THQ4:TIA4"/>
    <mergeCell ref="TIB4:TIL4"/>
    <mergeCell ref="TIM4:TIW4"/>
    <mergeCell ref="TER4:TFB4"/>
    <mergeCell ref="TFC4:TFM4"/>
    <mergeCell ref="TFN4:TFX4"/>
    <mergeCell ref="TFY4:TGI4"/>
    <mergeCell ref="TGJ4:TGT4"/>
    <mergeCell ref="TCO4:TCY4"/>
    <mergeCell ref="TCZ4:TDJ4"/>
    <mergeCell ref="TDK4:TDU4"/>
    <mergeCell ref="TDV4:TEF4"/>
    <mergeCell ref="TEG4:TEQ4"/>
    <mergeCell ref="TAL4:TAV4"/>
    <mergeCell ref="TAW4:TBG4"/>
    <mergeCell ref="TBH4:TBR4"/>
    <mergeCell ref="TBS4:TCC4"/>
    <mergeCell ref="TCD4:TCN4"/>
    <mergeCell ref="SYI4:SYS4"/>
    <mergeCell ref="SYT4:SZD4"/>
    <mergeCell ref="SZE4:SZO4"/>
    <mergeCell ref="SZP4:SZZ4"/>
    <mergeCell ref="TAA4:TAK4"/>
    <mergeCell ref="SWF4:SWP4"/>
    <mergeCell ref="SWQ4:SXA4"/>
    <mergeCell ref="SXB4:SXL4"/>
    <mergeCell ref="SXM4:SXW4"/>
    <mergeCell ref="SXX4:SYH4"/>
    <mergeCell ref="SUC4:SUM4"/>
    <mergeCell ref="SUN4:SUX4"/>
    <mergeCell ref="SUY4:SVI4"/>
    <mergeCell ref="SVJ4:SVT4"/>
    <mergeCell ref="SVU4:SWE4"/>
    <mergeCell ref="SRZ4:SSJ4"/>
    <mergeCell ref="SSK4:SSU4"/>
    <mergeCell ref="SSV4:STF4"/>
    <mergeCell ref="STG4:STQ4"/>
    <mergeCell ref="STR4:SUB4"/>
    <mergeCell ref="SPW4:SQG4"/>
    <mergeCell ref="SQH4:SQR4"/>
    <mergeCell ref="SQS4:SRC4"/>
    <mergeCell ref="SRD4:SRN4"/>
    <mergeCell ref="SRO4:SRY4"/>
    <mergeCell ref="SNT4:SOD4"/>
    <mergeCell ref="SOE4:SOO4"/>
    <mergeCell ref="SOP4:SOZ4"/>
    <mergeCell ref="SPA4:SPK4"/>
    <mergeCell ref="SPL4:SPV4"/>
    <mergeCell ref="SLQ4:SMA4"/>
    <mergeCell ref="SMB4:SML4"/>
    <mergeCell ref="SMM4:SMW4"/>
    <mergeCell ref="SMX4:SNH4"/>
    <mergeCell ref="SNI4:SNS4"/>
    <mergeCell ref="SJN4:SJX4"/>
    <mergeCell ref="SJY4:SKI4"/>
    <mergeCell ref="SKJ4:SKT4"/>
    <mergeCell ref="SKU4:SLE4"/>
    <mergeCell ref="SLF4:SLP4"/>
    <mergeCell ref="SHK4:SHU4"/>
    <mergeCell ref="SHV4:SIF4"/>
    <mergeCell ref="SIG4:SIQ4"/>
    <mergeCell ref="SIR4:SJB4"/>
    <mergeCell ref="SJC4:SJM4"/>
    <mergeCell ref="SFH4:SFR4"/>
    <mergeCell ref="SFS4:SGC4"/>
    <mergeCell ref="SGD4:SGN4"/>
    <mergeCell ref="SGO4:SGY4"/>
    <mergeCell ref="SGZ4:SHJ4"/>
    <mergeCell ref="SDE4:SDO4"/>
    <mergeCell ref="SDP4:SDZ4"/>
    <mergeCell ref="SEA4:SEK4"/>
    <mergeCell ref="SEL4:SEV4"/>
    <mergeCell ref="SEW4:SFG4"/>
    <mergeCell ref="SBB4:SBL4"/>
    <mergeCell ref="SBM4:SBW4"/>
    <mergeCell ref="SBX4:SCH4"/>
    <mergeCell ref="SCI4:SCS4"/>
    <mergeCell ref="SCT4:SDD4"/>
    <mergeCell ref="RYY4:RZI4"/>
    <mergeCell ref="RZJ4:RZT4"/>
    <mergeCell ref="RZU4:SAE4"/>
    <mergeCell ref="SAF4:SAP4"/>
    <mergeCell ref="SAQ4:SBA4"/>
    <mergeCell ref="RWV4:RXF4"/>
    <mergeCell ref="RXG4:RXQ4"/>
    <mergeCell ref="RXR4:RYB4"/>
    <mergeCell ref="RYC4:RYM4"/>
    <mergeCell ref="RYN4:RYX4"/>
    <mergeCell ref="RUS4:RVC4"/>
    <mergeCell ref="RVD4:RVN4"/>
    <mergeCell ref="RVO4:RVY4"/>
    <mergeCell ref="RVZ4:RWJ4"/>
    <mergeCell ref="RWK4:RWU4"/>
    <mergeCell ref="RSP4:RSZ4"/>
    <mergeCell ref="RTA4:RTK4"/>
    <mergeCell ref="RTL4:RTV4"/>
    <mergeCell ref="RTW4:RUG4"/>
    <mergeCell ref="RUH4:RUR4"/>
    <mergeCell ref="RQM4:RQW4"/>
    <mergeCell ref="RQX4:RRH4"/>
    <mergeCell ref="RRI4:RRS4"/>
    <mergeCell ref="RRT4:RSD4"/>
    <mergeCell ref="RSE4:RSO4"/>
    <mergeCell ref="ROJ4:ROT4"/>
    <mergeCell ref="ROU4:RPE4"/>
    <mergeCell ref="RPF4:RPP4"/>
    <mergeCell ref="RPQ4:RQA4"/>
    <mergeCell ref="RQB4:RQL4"/>
    <mergeCell ref="RMG4:RMQ4"/>
    <mergeCell ref="RMR4:RNB4"/>
    <mergeCell ref="RNC4:RNM4"/>
    <mergeCell ref="RNN4:RNX4"/>
    <mergeCell ref="RNY4:ROI4"/>
    <mergeCell ref="RKD4:RKN4"/>
    <mergeCell ref="RKO4:RKY4"/>
    <mergeCell ref="RKZ4:RLJ4"/>
    <mergeCell ref="RLK4:RLU4"/>
    <mergeCell ref="RLV4:RMF4"/>
    <mergeCell ref="RIA4:RIK4"/>
    <mergeCell ref="RIL4:RIV4"/>
    <mergeCell ref="RIW4:RJG4"/>
    <mergeCell ref="RJH4:RJR4"/>
    <mergeCell ref="RJS4:RKC4"/>
    <mergeCell ref="RFX4:RGH4"/>
    <mergeCell ref="RGI4:RGS4"/>
    <mergeCell ref="RGT4:RHD4"/>
    <mergeCell ref="RHE4:RHO4"/>
    <mergeCell ref="RHP4:RHZ4"/>
    <mergeCell ref="RDU4:REE4"/>
    <mergeCell ref="REF4:REP4"/>
    <mergeCell ref="REQ4:RFA4"/>
    <mergeCell ref="RFB4:RFL4"/>
    <mergeCell ref="RFM4:RFW4"/>
    <mergeCell ref="RBR4:RCB4"/>
    <mergeCell ref="RCC4:RCM4"/>
    <mergeCell ref="RCN4:RCX4"/>
    <mergeCell ref="RCY4:RDI4"/>
    <mergeCell ref="RDJ4:RDT4"/>
    <mergeCell ref="QZO4:QZY4"/>
    <mergeCell ref="QZZ4:RAJ4"/>
    <mergeCell ref="RAK4:RAU4"/>
    <mergeCell ref="RAV4:RBF4"/>
    <mergeCell ref="RBG4:RBQ4"/>
    <mergeCell ref="QXL4:QXV4"/>
    <mergeCell ref="QXW4:QYG4"/>
    <mergeCell ref="QYH4:QYR4"/>
    <mergeCell ref="QYS4:QZC4"/>
    <mergeCell ref="QZD4:QZN4"/>
    <mergeCell ref="QVI4:QVS4"/>
    <mergeCell ref="QVT4:QWD4"/>
    <mergeCell ref="QWE4:QWO4"/>
    <mergeCell ref="QWP4:QWZ4"/>
    <mergeCell ref="QXA4:QXK4"/>
    <mergeCell ref="QTF4:QTP4"/>
    <mergeCell ref="QTQ4:QUA4"/>
    <mergeCell ref="QUB4:QUL4"/>
    <mergeCell ref="QUM4:QUW4"/>
    <mergeCell ref="QUX4:QVH4"/>
    <mergeCell ref="QRC4:QRM4"/>
    <mergeCell ref="QRN4:QRX4"/>
    <mergeCell ref="QRY4:QSI4"/>
    <mergeCell ref="QSJ4:QST4"/>
    <mergeCell ref="QSU4:QTE4"/>
    <mergeCell ref="QOZ4:QPJ4"/>
    <mergeCell ref="QPK4:QPU4"/>
    <mergeCell ref="QPV4:QQF4"/>
    <mergeCell ref="QQG4:QQQ4"/>
    <mergeCell ref="QQR4:QRB4"/>
    <mergeCell ref="QMW4:QNG4"/>
    <mergeCell ref="QNH4:QNR4"/>
    <mergeCell ref="QNS4:QOC4"/>
    <mergeCell ref="QOD4:QON4"/>
    <mergeCell ref="QOO4:QOY4"/>
    <mergeCell ref="QKT4:QLD4"/>
    <mergeCell ref="QLE4:QLO4"/>
    <mergeCell ref="QLP4:QLZ4"/>
    <mergeCell ref="QMA4:QMK4"/>
    <mergeCell ref="QML4:QMV4"/>
    <mergeCell ref="QIQ4:QJA4"/>
    <mergeCell ref="QJB4:QJL4"/>
    <mergeCell ref="QJM4:QJW4"/>
    <mergeCell ref="QJX4:QKH4"/>
    <mergeCell ref="QKI4:QKS4"/>
    <mergeCell ref="QGN4:QGX4"/>
    <mergeCell ref="QGY4:QHI4"/>
    <mergeCell ref="QHJ4:QHT4"/>
    <mergeCell ref="QHU4:QIE4"/>
    <mergeCell ref="QIF4:QIP4"/>
    <mergeCell ref="QEK4:QEU4"/>
    <mergeCell ref="QEV4:QFF4"/>
    <mergeCell ref="QFG4:QFQ4"/>
    <mergeCell ref="QFR4:QGB4"/>
    <mergeCell ref="QGC4:QGM4"/>
    <mergeCell ref="QCH4:QCR4"/>
    <mergeCell ref="QCS4:QDC4"/>
    <mergeCell ref="QDD4:QDN4"/>
    <mergeCell ref="QDO4:QDY4"/>
    <mergeCell ref="QDZ4:QEJ4"/>
    <mergeCell ref="QAE4:QAO4"/>
    <mergeCell ref="QAP4:QAZ4"/>
    <mergeCell ref="QBA4:QBK4"/>
    <mergeCell ref="QBL4:QBV4"/>
    <mergeCell ref="QBW4:QCG4"/>
    <mergeCell ref="PYB4:PYL4"/>
    <mergeCell ref="PYM4:PYW4"/>
    <mergeCell ref="PYX4:PZH4"/>
    <mergeCell ref="PZI4:PZS4"/>
    <mergeCell ref="PZT4:QAD4"/>
    <mergeCell ref="PVY4:PWI4"/>
    <mergeCell ref="PWJ4:PWT4"/>
    <mergeCell ref="PWU4:PXE4"/>
    <mergeCell ref="PXF4:PXP4"/>
    <mergeCell ref="PXQ4:PYA4"/>
    <mergeCell ref="PTV4:PUF4"/>
    <mergeCell ref="PUG4:PUQ4"/>
    <mergeCell ref="PUR4:PVB4"/>
    <mergeCell ref="PVC4:PVM4"/>
    <mergeCell ref="PVN4:PVX4"/>
    <mergeCell ref="PRS4:PSC4"/>
    <mergeCell ref="PSD4:PSN4"/>
    <mergeCell ref="PSO4:PSY4"/>
    <mergeCell ref="PSZ4:PTJ4"/>
    <mergeCell ref="PTK4:PTU4"/>
    <mergeCell ref="PPP4:PPZ4"/>
    <mergeCell ref="PQA4:PQK4"/>
    <mergeCell ref="PQL4:PQV4"/>
    <mergeCell ref="PQW4:PRG4"/>
    <mergeCell ref="PRH4:PRR4"/>
    <mergeCell ref="PNM4:PNW4"/>
    <mergeCell ref="PNX4:POH4"/>
    <mergeCell ref="POI4:POS4"/>
    <mergeCell ref="POT4:PPD4"/>
    <mergeCell ref="PPE4:PPO4"/>
    <mergeCell ref="PLJ4:PLT4"/>
    <mergeCell ref="PLU4:PME4"/>
    <mergeCell ref="PMF4:PMP4"/>
    <mergeCell ref="PMQ4:PNA4"/>
    <mergeCell ref="PNB4:PNL4"/>
    <mergeCell ref="PJG4:PJQ4"/>
    <mergeCell ref="PJR4:PKB4"/>
    <mergeCell ref="PKC4:PKM4"/>
    <mergeCell ref="PKN4:PKX4"/>
    <mergeCell ref="PKY4:PLI4"/>
    <mergeCell ref="PHD4:PHN4"/>
    <mergeCell ref="PHO4:PHY4"/>
    <mergeCell ref="PHZ4:PIJ4"/>
    <mergeCell ref="PIK4:PIU4"/>
    <mergeCell ref="PIV4:PJF4"/>
    <mergeCell ref="PFA4:PFK4"/>
    <mergeCell ref="PFL4:PFV4"/>
    <mergeCell ref="PFW4:PGG4"/>
    <mergeCell ref="PGH4:PGR4"/>
    <mergeCell ref="PGS4:PHC4"/>
    <mergeCell ref="PCX4:PDH4"/>
    <mergeCell ref="PDI4:PDS4"/>
    <mergeCell ref="PDT4:PED4"/>
    <mergeCell ref="PEE4:PEO4"/>
    <mergeCell ref="PEP4:PEZ4"/>
    <mergeCell ref="PAU4:PBE4"/>
    <mergeCell ref="PBF4:PBP4"/>
    <mergeCell ref="PBQ4:PCA4"/>
    <mergeCell ref="PCB4:PCL4"/>
    <mergeCell ref="PCM4:PCW4"/>
    <mergeCell ref="OYR4:OZB4"/>
    <mergeCell ref="OZC4:OZM4"/>
    <mergeCell ref="OZN4:OZX4"/>
    <mergeCell ref="OZY4:PAI4"/>
    <mergeCell ref="PAJ4:PAT4"/>
    <mergeCell ref="OWO4:OWY4"/>
    <mergeCell ref="OWZ4:OXJ4"/>
    <mergeCell ref="OXK4:OXU4"/>
    <mergeCell ref="OXV4:OYF4"/>
    <mergeCell ref="OYG4:OYQ4"/>
    <mergeCell ref="OUL4:OUV4"/>
    <mergeCell ref="OUW4:OVG4"/>
    <mergeCell ref="OVH4:OVR4"/>
    <mergeCell ref="OVS4:OWC4"/>
    <mergeCell ref="OWD4:OWN4"/>
    <mergeCell ref="OSI4:OSS4"/>
    <mergeCell ref="OST4:OTD4"/>
    <mergeCell ref="OTE4:OTO4"/>
    <mergeCell ref="OTP4:OTZ4"/>
    <mergeCell ref="OUA4:OUK4"/>
    <mergeCell ref="OQF4:OQP4"/>
    <mergeCell ref="OQQ4:ORA4"/>
    <mergeCell ref="ORB4:ORL4"/>
    <mergeCell ref="ORM4:ORW4"/>
    <mergeCell ref="ORX4:OSH4"/>
    <mergeCell ref="OOC4:OOM4"/>
    <mergeCell ref="OON4:OOX4"/>
    <mergeCell ref="OOY4:OPI4"/>
    <mergeCell ref="OPJ4:OPT4"/>
    <mergeCell ref="OPU4:OQE4"/>
    <mergeCell ref="OLZ4:OMJ4"/>
    <mergeCell ref="OMK4:OMU4"/>
    <mergeCell ref="OMV4:ONF4"/>
    <mergeCell ref="ONG4:ONQ4"/>
    <mergeCell ref="ONR4:OOB4"/>
    <mergeCell ref="OJW4:OKG4"/>
    <mergeCell ref="OKH4:OKR4"/>
    <mergeCell ref="OKS4:OLC4"/>
    <mergeCell ref="OLD4:OLN4"/>
    <mergeCell ref="OLO4:OLY4"/>
    <mergeCell ref="OHT4:OID4"/>
    <mergeCell ref="OIE4:OIO4"/>
    <mergeCell ref="OIP4:OIZ4"/>
    <mergeCell ref="OJA4:OJK4"/>
    <mergeCell ref="OJL4:OJV4"/>
    <mergeCell ref="OFQ4:OGA4"/>
    <mergeCell ref="OGB4:OGL4"/>
    <mergeCell ref="OGM4:OGW4"/>
    <mergeCell ref="OGX4:OHH4"/>
    <mergeCell ref="OHI4:OHS4"/>
    <mergeCell ref="ODN4:ODX4"/>
    <mergeCell ref="ODY4:OEI4"/>
    <mergeCell ref="OEJ4:OET4"/>
    <mergeCell ref="OEU4:OFE4"/>
    <mergeCell ref="OFF4:OFP4"/>
    <mergeCell ref="OBK4:OBU4"/>
    <mergeCell ref="OBV4:OCF4"/>
    <mergeCell ref="OCG4:OCQ4"/>
    <mergeCell ref="OCR4:ODB4"/>
    <mergeCell ref="ODC4:ODM4"/>
    <mergeCell ref="NZH4:NZR4"/>
    <mergeCell ref="NZS4:OAC4"/>
    <mergeCell ref="OAD4:OAN4"/>
    <mergeCell ref="OAO4:OAY4"/>
    <mergeCell ref="OAZ4:OBJ4"/>
    <mergeCell ref="NXE4:NXO4"/>
    <mergeCell ref="NXP4:NXZ4"/>
    <mergeCell ref="NYA4:NYK4"/>
    <mergeCell ref="NYL4:NYV4"/>
    <mergeCell ref="NYW4:NZG4"/>
    <mergeCell ref="NVB4:NVL4"/>
    <mergeCell ref="NVM4:NVW4"/>
    <mergeCell ref="NVX4:NWH4"/>
    <mergeCell ref="NWI4:NWS4"/>
    <mergeCell ref="NWT4:NXD4"/>
    <mergeCell ref="NSY4:NTI4"/>
    <mergeCell ref="NTJ4:NTT4"/>
    <mergeCell ref="NTU4:NUE4"/>
    <mergeCell ref="NUF4:NUP4"/>
    <mergeCell ref="NUQ4:NVA4"/>
    <mergeCell ref="NQV4:NRF4"/>
    <mergeCell ref="NRG4:NRQ4"/>
    <mergeCell ref="NRR4:NSB4"/>
    <mergeCell ref="NSC4:NSM4"/>
    <mergeCell ref="NSN4:NSX4"/>
    <mergeCell ref="NOS4:NPC4"/>
    <mergeCell ref="NPD4:NPN4"/>
    <mergeCell ref="NPO4:NPY4"/>
    <mergeCell ref="NPZ4:NQJ4"/>
    <mergeCell ref="NQK4:NQU4"/>
    <mergeCell ref="NMP4:NMZ4"/>
    <mergeCell ref="NNA4:NNK4"/>
    <mergeCell ref="NNL4:NNV4"/>
    <mergeCell ref="NNW4:NOG4"/>
    <mergeCell ref="NOH4:NOR4"/>
    <mergeCell ref="NKM4:NKW4"/>
    <mergeCell ref="NKX4:NLH4"/>
    <mergeCell ref="NLI4:NLS4"/>
    <mergeCell ref="NLT4:NMD4"/>
    <mergeCell ref="NME4:NMO4"/>
    <mergeCell ref="NIJ4:NIT4"/>
    <mergeCell ref="NIU4:NJE4"/>
    <mergeCell ref="NJF4:NJP4"/>
    <mergeCell ref="NJQ4:NKA4"/>
    <mergeCell ref="NKB4:NKL4"/>
    <mergeCell ref="NGG4:NGQ4"/>
    <mergeCell ref="NGR4:NHB4"/>
    <mergeCell ref="NHC4:NHM4"/>
    <mergeCell ref="NHN4:NHX4"/>
    <mergeCell ref="NHY4:NII4"/>
    <mergeCell ref="NED4:NEN4"/>
    <mergeCell ref="NEO4:NEY4"/>
    <mergeCell ref="NEZ4:NFJ4"/>
    <mergeCell ref="NFK4:NFU4"/>
    <mergeCell ref="NFV4:NGF4"/>
    <mergeCell ref="NCA4:NCK4"/>
    <mergeCell ref="NCL4:NCV4"/>
    <mergeCell ref="NCW4:NDG4"/>
    <mergeCell ref="NDH4:NDR4"/>
    <mergeCell ref="NDS4:NEC4"/>
    <mergeCell ref="MZX4:NAH4"/>
    <mergeCell ref="NAI4:NAS4"/>
    <mergeCell ref="NAT4:NBD4"/>
    <mergeCell ref="NBE4:NBO4"/>
    <mergeCell ref="NBP4:NBZ4"/>
    <mergeCell ref="MXU4:MYE4"/>
    <mergeCell ref="MYF4:MYP4"/>
    <mergeCell ref="MYQ4:MZA4"/>
    <mergeCell ref="MZB4:MZL4"/>
    <mergeCell ref="MZM4:MZW4"/>
    <mergeCell ref="MVR4:MWB4"/>
    <mergeCell ref="MWC4:MWM4"/>
    <mergeCell ref="MWN4:MWX4"/>
    <mergeCell ref="MWY4:MXI4"/>
    <mergeCell ref="MXJ4:MXT4"/>
    <mergeCell ref="MTO4:MTY4"/>
    <mergeCell ref="MTZ4:MUJ4"/>
    <mergeCell ref="MUK4:MUU4"/>
    <mergeCell ref="MUV4:MVF4"/>
    <mergeCell ref="MVG4:MVQ4"/>
    <mergeCell ref="MRL4:MRV4"/>
    <mergeCell ref="MRW4:MSG4"/>
    <mergeCell ref="MSH4:MSR4"/>
    <mergeCell ref="MSS4:MTC4"/>
    <mergeCell ref="MTD4:MTN4"/>
    <mergeCell ref="MPI4:MPS4"/>
    <mergeCell ref="MPT4:MQD4"/>
    <mergeCell ref="MQE4:MQO4"/>
    <mergeCell ref="MQP4:MQZ4"/>
    <mergeCell ref="MRA4:MRK4"/>
    <mergeCell ref="MNF4:MNP4"/>
    <mergeCell ref="MNQ4:MOA4"/>
    <mergeCell ref="MOB4:MOL4"/>
    <mergeCell ref="MOM4:MOW4"/>
    <mergeCell ref="MOX4:MPH4"/>
    <mergeCell ref="MLC4:MLM4"/>
    <mergeCell ref="MLN4:MLX4"/>
    <mergeCell ref="MLY4:MMI4"/>
    <mergeCell ref="MMJ4:MMT4"/>
    <mergeCell ref="MMU4:MNE4"/>
    <mergeCell ref="MIZ4:MJJ4"/>
    <mergeCell ref="MJK4:MJU4"/>
    <mergeCell ref="MJV4:MKF4"/>
    <mergeCell ref="MKG4:MKQ4"/>
    <mergeCell ref="MKR4:MLB4"/>
    <mergeCell ref="MGW4:MHG4"/>
    <mergeCell ref="MHH4:MHR4"/>
    <mergeCell ref="MHS4:MIC4"/>
    <mergeCell ref="MID4:MIN4"/>
    <mergeCell ref="MIO4:MIY4"/>
    <mergeCell ref="MET4:MFD4"/>
    <mergeCell ref="MFE4:MFO4"/>
    <mergeCell ref="MFP4:MFZ4"/>
    <mergeCell ref="MGA4:MGK4"/>
    <mergeCell ref="MGL4:MGV4"/>
    <mergeCell ref="MCQ4:MDA4"/>
    <mergeCell ref="MDB4:MDL4"/>
    <mergeCell ref="MDM4:MDW4"/>
    <mergeCell ref="MDX4:MEH4"/>
    <mergeCell ref="MEI4:MES4"/>
    <mergeCell ref="MAN4:MAX4"/>
    <mergeCell ref="MAY4:MBI4"/>
    <mergeCell ref="MBJ4:MBT4"/>
    <mergeCell ref="MBU4:MCE4"/>
    <mergeCell ref="MCF4:MCP4"/>
    <mergeCell ref="LYK4:LYU4"/>
    <mergeCell ref="LYV4:LZF4"/>
    <mergeCell ref="LZG4:LZQ4"/>
    <mergeCell ref="LZR4:MAB4"/>
    <mergeCell ref="MAC4:MAM4"/>
    <mergeCell ref="LWH4:LWR4"/>
    <mergeCell ref="LWS4:LXC4"/>
    <mergeCell ref="LXD4:LXN4"/>
    <mergeCell ref="LXO4:LXY4"/>
    <mergeCell ref="LXZ4:LYJ4"/>
    <mergeCell ref="LUE4:LUO4"/>
    <mergeCell ref="LUP4:LUZ4"/>
    <mergeCell ref="LVA4:LVK4"/>
    <mergeCell ref="LVL4:LVV4"/>
    <mergeCell ref="LVW4:LWG4"/>
    <mergeCell ref="LSB4:LSL4"/>
    <mergeCell ref="LSM4:LSW4"/>
    <mergeCell ref="LSX4:LTH4"/>
    <mergeCell ref="LTI4:LTS4"/>
    <mergeCell ref="LTT4:LUD4"/>
    <mergeCell ref="LPY4:LQI4"/>
    <mergeCell ref="LQJ4:LQT4"/>
    <mergeCell ref="LQU4:LRE4"/>
    <mergeCell ref="LRF4:LRP4"/>
    <mergeCell ref="LRQ4:LSA4"/>
    <mergeCell ref="LNV4:LOF4"/>
    <mergeCell ref="LOG4:LOQ4"/>
    <mergeCell ref="LOR4:LPB4"/>
    <mergeCell ref="LPC4:LPM4"/>
    <mergeCell ref="LPN4:LPX4"/>
    <mergeCell ref="LLS4:LMC4"/>
    <mergeCell ref="LMD4:LMN4"/>
    <mergeCell ref="LMO4:LMY4"/>
    <mergeCell ref="LMZ4:LNJ4"/>
    <mergeCell ref="LNK4:LNU4"/>
    <mergeCell ref="LJP4:LJZ4"/>
    <mergeCell ref="LKA4:LKK4"/>
    <mergeCell ref="LKL4:LKV4"/>
    <mergeCell ref="LKW4:LLG4"/>
    <mergeCell ref="LLH4:LLR4"/>
    <mergeCell ref="LHM4:LHW4"/>
    <mergeCell ref="LHX4:LIH4"/>
    <mergeCell ref="LII4:LIS4"/>
    <mergeCell ref="LIT4:LJD4"/>
    <mergeCell ref="LJE4:LJO4"/>
    <mergeCell ref="LFJ4:LFT4"/>
    <mergeCell ref="LFU4:LGE4"/>
    <mergeCell ref="LGF4:LGP4"/>
    <mergeCell ref="LGQ4:LHA4"/>
    <mergeCell ref="LHB4:LHL4"/>
    <mergeCell ref="LDG4:LDQ4"/>
    <mergeCell ref="LDR4:LEB4"/>
    <mergeCell ref="LEC4:LEM4"/>
    <mergeCell ref="LEN4:LEX4"/>
    <mergeCell ref="LEY4:LFI4"/>
    <mergeCell ref="LBD4:LBN4"/>
    <mergeCell ref="LBO4:LBY4"/>
    <mergeCell ref="LBZ4:LCJ4"/>
    <mergeCell ref="LCK4:LCU4"/>
    <mergeCell ref="LCV4:LDF4"/>
    <mergeCell ref="KZA4:KZK4"/>
    <mergeCell ref="KZL4:KZV4"/>
    <mergeCell ref="KZW4:LAG4"/>
    <mergeCell ref="LAH4:LAR4"/>
    <mergeCell ref="LAS4:LBC4"/>
    <mergeCell ref="KWX4:KXH4"/>
    <mergeCell ref="KXI4:KXS4"/>
    <mergeCell ref="KXT4:KYD4"/>
    <mergeCell ref="KYE4:KYO4"/>
    <mergeCell ref="KYP4:KYZ4"/>
    <mergeCell ref="KUU4:KVE4"/>
    <mergeCell ref="KVF4:KVP4"/>
    <mergeCell ref="KVQ4:KWA4"/>
    <mergeCell ref="KWB4:KWL4"/>
    <mergeCell ref="KWM4:KWW4"/>
    <mergeCell ref="KSR4:KTB4"/>
    <mergeCell ref="KTC4:KTM4"/>
    <mergeCell ref="KTN4:KTX4"/>
    <mergeCell ref="KTY4:KUI4"/>
    <mergeCell ref="KUJ4:KUT4"/>
    <mergeCell ref="KQO4:KQY4"/>
    <mergeCell ref="KQZ4:KRJ4"/>
    <mergeCell ref="KRK4:KRU4"/>
    <mergeCell ref="KRV4:KSF4"/>
    <mergeCell ref="KSG4:KSQ4"/>
    <mergeCell ref="KOL4:KOV4"/>
    <mergeCell ref="KOW4:KPG4"/>
    <mergeCell ref="KPH4:KPR4"/>
    <mergeCell ref="KPS4:KQC4"/>
    <mergeCell ref="KQD4:KQN4"/>
    <mergeCell ref="KMI4:KMS4"/>
    <mergeCell ref="KMT4:KND4"/>
    <mergeCell ref="KNE4:KNO4"/>
    <mergeCell ref="KNP4:KNZ4"/>
    <mergeCell ref="KOA4:KOK4"/>
    <mergeCell ref="KKF4:KKP4"/>
    <mergeCell ref="KKQ4:KLA4"/>
    <mergeCell ref="KLB4:KLL4"/>
    <mergeCell ref="KLM4:KLW4"/>
    <mergeCell ref="KLX4:KMH4"/>
    <mergeCell ref="KIC4:KIM4"/>
    <mergeCell ref="KIN4:KIX4"/>
    <mergeCell ref="KIY4:KJI4"/>
    <mergeCell ref="KJJ4:KJT4"/>
    <mergeCell ref="KJU4:KKE4"/>
    <mergeCell ref="KFZ4:KGJ4"/>
    <mergeCell ref="KGK4:KGU4"/>
    <mergeCell ref="KGV4:KHF4"/>
    <mergeCell ref="KHG4:KHQ4"/>
    <mergeCell ref="KHR4:KIB4"/>
    <mergeCell ref="KDW4:KEG4"/>
    <mergeCell ref="KEH4:KER4"/>
    <mergeCell ref="KES4:KFC4"/>
    <mergeCell ref="KFD4:KFN4"/>
    <mergeCell ref="KFO4:KFY4"/>
    <mergeCell ref="KBT4:KCD4"/>
    <mergeCell ref="KCE4:KCO4"/>
    <mergeCell ref="KCP4:KCZ4"/>
    <mergeCell ref="KDA4:KDK4"/>
    <mergeCell ref="KDL4:KDV4"/>
    <mergeCell ref="JZQ4:KAA4"/>
    <mergeCell ref="KAB4:KAL4"/>
    <mergeCell ref="KAM4:KAW4"/>
    <mergeCell ref="KAX4:KBH4"/>
    <mergeCell ref="KBI4:KBS4"/>
    <mergeCell ref="JXN4:JXX4"/>
    <mergeCell ref="JXY4:JYI4"/>
    <mergeCell ref="JYJ4:JYT4"/>
    <mergeCell ref="JYU4:JZE4"/>
    <mergeCell ref="JZF4:JZP4"/>
    <mergeCell ref="JVK4:JVU4"/>
    <mergeCell ref="JVV4:JWF4"/>
    <mergeCell ref="JWG4:JWQ4"/>
    <mergeCell ref="JWR4:JXB4"/>
    <mergeCell ref="JXC4:JXM4"/>
    <mergeCell ref="JTH4:JTR4"/>
    <mergeCell ref="JTS4:JUC4"/>
    <mergeCell ref="JUD4:JUN4"/>
    <mergeCell ref="JUO4:JUY4"/>
    <mergeCell ref="JUZ4:JVJ4"/>
    <mergeCell ref="JRE4:JRO4"/>
    <mergeCell ref="JRP4:JRZ4"/>
    <mergeCell ref="JSA4:JSK4"/>
    <mergeCell ref="JSL4:JSV4"/>
    <mergeCell ref="JSW4:JTG4"/>
    <mergeCell ref="JPB4:JPL4"/>
    <mergeCell ref="JPM4:JPW4"/>
    <mergeCell ref="JPX4:JQH4"/>
    <mergeCell ref="JQI4:JQS4"/>
    <mergeCell ref="JQT4:JRD4"/>
    <mergeCell ref="JMY4:JNI4"/>
    <mergeCell ref="JNJ4:JNT4"/>
    <mergeCell ref="JNU4:JOE4"/>
    <mergeCell ref="JOF4:JOP4"/>
    <mergeCell ref="JOQ4:JPA4"/>
    <mergeCell ref="JKV4:JLF4"/>
    <mergeCell ref="JLG4:JLQ4"/>
    <mergeCell ref="JLR4:JMB4"/>
    <mergeCell ref="JMC4:JMM4"/>
    <mergeCell ref="JMN4:JMX4"/>
    <mergeCell ref="JIS4:JJC4"/>
    <mergeCell ref="JJD4:JJN4"/>
    <mergeCell ref="JJO4:JJY4"/>
    <mergeCell ref="JJZ4:JKJ4"/>
    <mergeCell ref="JKK4:JKU4"/>
    <mergeCell ref="JGP4:JGZ4"/>
    <mergeCell ref="JHA4:JHK4"/>
    <mergeCell ref="JHL4:JHV4"/>
    <mergeCell ref="JHW4:JIG4"/>
    <mergeCell ref="JIH4:JIR4"/>
    <mergeCell ref="JEM4:JEW4"/>
    <mergeCell ref="JEX4:JFH4"/>
    <mergeCell ref="JFI4:JFS4"/>
    <mergeCell ref="JFT4:JGD4"/>
    <mergeCell ref="JGE4:JGO4"/>
    <mergeCell ref="JCJ4:JCT4"/>
    <mergeCell ref="JCU4:JDE4"/>
    <mergeCell ref="JDF4:JDP4"/>
    <mergeCell ref="JDQ4:JEA4"/>
    <mergeCell ref="JEB4:JEL4"/>
    <mergeCell ref="JAG4:JAQ4"/>
    <mergeCell ref="JAR4:JBB4"/>
    <mergeCell ref="JBC4:JBM4"/>
    <mergeCell ref="JBN4:JBX4"/>
    <mergeCell ref="JBY4:JCI4"/>
    <mergeCell ref="IYD4:IYN4"/>
    <mergeCell ref="IYO4:IYY4"/>
    <mergeCell ref="IYZ4:IZJ4"/>
    <mergeCell ref="IZK4:IZU4"/>
    <mergeCell ref="IZV4:JAF4"/>
    <mergeCell ref="IWA4:IWK4"/>
    <mergeCell ref="IWL4:IWV4"/>
    <mergeCell ref="IWW4:IXG4"/>
    <mergeCell ref="IXH4:IXR4"/>
    <mergeCell ref="IXS4:IYC4"/>
    <mergeCell ref="ITX4:IUH4"/>
    <mergeCell ref="IUI4:IUS4"/>
    <mergeCell ref="IUT4:IVD4"/>
    <mergeCell ref="IVE4:IVO4"/>
    <mergeCell ref="IVP4:IVZ4"/>
    <mergeCell ref="IRU4:ISE4"/>
    <mergeCell ref="ISF4:ISP4"/>
    <mergeCell ref="ISQ4:ITA4"/>
    <mergeCell ref="ITB4:ITL4"/>
    <mergeCell ref="ITM4:ITW4"/>
    <mergeCell ref="IPR4:IQB4"/>
    <mergeCell ref="IQC4:IQM4"/>
    <mergeCell ref="IQN4:IQX4"/>
    <mergeCell ref="IQY4:IRI4"/>
    <mergeCell ref="IRJ4:IRT4"/>
    <mergeCell ref="INO4:INY4"/>
    <mergeCell ref="INZ4:IOJ4"/>
    <mergeCell ref="IOK4:IOU4"/>
    <mergeCell ref="IOV4:IPF4"/>
    <mergeCell ref="IPG4:IPQ4"/>
    <mergeCell ref="ILL4:ILV4"/>
    <mergeCell ref="ILW4:IMG4"/>
    <mergeCell ref="IMH4:IMR4"/>
    <mergeCell ref="IMS4:INC4"/>
    <mergeCell ref="IND4:INN4"/>
    <mergeCell ref="IJI4:IJS4"/>
    <mergeCell ref="IJT4:IKD4"/>
    <mergeCell ref="IKE4:IKO4"/>
    <mergeCell ref="IKP4:IKZ4"/>
    <mergeCell ref="ILA4:ILK4"/>
    <mergeCell ref="IHF4:IHP4"/>
    <mergeCell ref="IHQ4:IIA4"/>
    <mergeCell ref="IIB4:IIL4"/>
    <mergeCell ref="IIM4:IIW4"/>
    <mergeCell ref="IIX4:IJH4"/>
    <mergeCell ref="IFC4:IFM4"/>
    <mergeCell ref="IFN4:IFX4"/>
    <mergeCell ref="IFY4:IGI4"/>
    <mergeCell ref="IGJ4:IGT4"/>
    <mergeCell ref="IGU4:IHE4"/>
    <mergeCell ref="ICZ4:IDJ4"/>
    <mergeCell ref="IDK4:IDU4"/>
    <mergeCell ref="IDV4:IEF4"/>
    <mergeCell ref="IEG4:IEQ4"/>
    <mergeCell ref="IER4:IFB4"/>
    <mergeCell ref="IAW4:IBG4"/>
    <mergeCell ref="IBH4:IBR4"/>
    <mergeCell ref="IBS4:ICC4"/>
    <mergeCell ref="ICD4:ICN4"/>
    <mergeCell ref="ICO4:ICY4"/>
    <mergeCell ref="HYT4:HZD4"/>
    <mergeCell ref="HZE4:HZO4"/>
    <mergeCell ref="HZP4:HZZ4"/>
    <mergeCell ref="IAA4:IAK4"/>
    <mergeCell ref="IAL4:IAV4"/>
    <mergeCell ref="HWQ4:HXA4"/>
    <mergeCell ref="HXB4:HXL4"/>
    <mergeCell ref="HXM4:HXW4"/>
    <mergeCell ref="HXX4:HYH4"/>
    <mergeCell ref="HYI4:HYS4"/>
    <mergeCell ref="HUN4:HUX4"/>
    <mergeCell ref="HUY4:HVI4"/>
    <mergeCell ref="HVJ4:HVT4"/>
    <mergeCell ref="HVU4:HWE4"/>
    <mergeCell ref="HWF4:HWP4"/>
    <mergeCell ref="HSK4:HSU4"/>
    <mergeCell ref="HSV4:HTF4"/>
    <mergeCell ref="HTG4:HTQ4"/>
    <mergeCell ref="HTR4:HUB4"/>
    <mergeCell ref="HUC4:HUM4"/>
    <mergeCell ref="HQH4:HQR4"/>
    <mergeCell ref="HQS4:HRC4"/>
    <mergeCell ref="HRD4:HRN4"/>
    <mergeCell ref="HRO4:HRY4"/>
    <mergeCell ref="HRZ4:HSJ4"/>
    <mergeCell ref="HOE4:HOO4"/>
    <mergeCell ref="HOP4:HOZ4"/>
    <mergeCell ref="HPA4:HPK4"/>
    <mergeCell ref="HPL4:HPV4"/>
    <mergeCell ref="HPW4:HQG4"/>
    <mergeCell ref="HMB4:HML4"/>
    <mergeCell ref="HMM4:HMW4"/>
    <mergeCell ref="HMX4:HNH4"/>
    <mergeCell ref="HNI4:HNS4"/>
    <mergeCell ref="HNT4:HOD4"/>
    <mergeCell ref="HJY4:HKI4"/>
    <mergeCell ref="HKJ4:HKT4"/>
    <mergeCell ref="HKU4:HLE4"/>
    <mergeCell ref="HLF4:HLP4"/>
    <mergeCell ref="HLQ4:HMA4"/>
    <mergeCell ref="HHV4:HIF4"/>
    <mergeCell ref="HIG4:HIQ4"/>
    <mergeCell ref="HIR4:HJB4"/>
    <mergeCell ref="HJC4:HJM4"/>
    <mergeCell ref="HJN4:HJX4"/>
    <mergeCell ref="HFS4:HGC4"/>
    <mergeCell ref="HGD4:HGN4"/>
    <mergeCell ref="HGO4:HGY4"/>
    <mergeCell ref="HGZ4:HHJ4"/>
    <mergeCell ref="HHK4:HHU4"/>
    <mergeCell ref="HDP4:HDZ4"/>
    <mergeCell ref="HEA4:HEK4"/>
    <mergeCell ref="HEL4:HEV4"/>
    <mergeCell ref="HEW4:HFG4"/>
    <mergeCell ref="HFH4:HFR4"/>
    <mergeCell ref="HBM4:HBW4"/>
    <mergeCell ref="HBX4:HCH4"/>
    <mergeCell ref="HCI4:HCS4"/>
    <mergeCell ref="HCT4:HDD4"/>
    <mergeCell ref="HDE4:HDO4"/>
    <mergeCell ref="GZJ4:GZT4"/>
    <mergeCell ref="GZU4:HAE4"/>
    <mergeCell ref="HAF4:HAP4"/>
    <mergeCell ref="HAQ4:HBA4"/>
    <mergeCell ref="HBB4:HBL4"/>
    <mergeCell ref="GXG4:GXQ4"/>
    <mergeCell ref="GXR4:GYB4"/>
    <mergeCell ref="GYC4:GYM4"/>
    <mergeCell ref="GYN4:GYX4"/>
    <mergeCell ref="GYY4:GZI4"/>
    <mergeCell ref="GVD4:GVN4"/>
    <mergeCell ref="GVO4:GVY4"/>
    <mergeCell ref="GVZ4:GWJ4"/>
    <mergeCell ref="GWK4:GWU4"/>
    <mergeCell ref="GWV4:GXF4"/>
    <mergeCell ref="GTA4:GTK4"/>
    <mergeCell ref="GTL4:GTV4"/>
    <mergeCell ref="GTW4:GUG4"/>
    <mergeCell ref="GUH4:GUR4"/>
    <mergeCell ref="GUS4:GVC4"/>
    <mergeCell ref="GQX4:GRH4"/>
    <mergeCell ref="GRI4:GRS4"/>
    <mergeCell ref="GRT4:GSD4"/>
    <mergeCell ref="GSE4:GSO4"/>
    <mergeCell ref="GSP4:GSZ4"/>
    <mergeCell ref="GOU4:GPE4"/>
    <mergeCell ref="GPF4:GPP4"/>
    <mergeCell ref="GPQ4:GQA4"/>
    <mergeCell ref="GQB4:GQL4"/>
    <mergeCell ref="GQM4:GQW4"/>
    <mergeCell ref="GMR4:GNB4"/>
    <mergeCell ref="GNC4:GNM4"/>
    <mergeCell ref="GNN4:GNX4"/>
    <mergeCell ref="GNY4:GOI4"/>
    <mergeCell ref="GOJ4:GOT4"/>
    <mergeCell ref="GKO4:GKY4"/>
    <mergeCell ref="GKZ4:GLJ4"/>
    <mergeCell ref="GLK4:GLU4"/>
    <mergeCell ref="GLV4:GMF4"/>
    <mergeCell ref="GMG4:GMQ4"/>
    <mergeCell ref="GIL4:GIV4"/>
    <mergeCell ref="GIW4:GJG4"/>
    <mergeCell ref="GJH4:GJR4"/>
    <mergeCell ref="GJS4:GKC4"/>
    <mergeCell ref="GKD4:GKN4"/>
    <mergeCell ref="GGI4:GGS4"/>
    <mergeCell ref="GGT4:GHD4"/>
    <mergeCell ref="GHE4:GHO4"/>
    <mergeCell ref="GHP4:GHZ4"/>
    <mergeCell ref="GIA4:GIK4"/>
    <mergeCell ref="GEF4:GEP4"/>
    <mergeCell ref="GEQ4:GFA4"/>
    <mergeCell ref="GFB4:GFL4"/>
    <mergeCell ref="GFM4:GFW4"/>
    <mergeCell ref="GFX4:GGH4"/>
    <mergeCell ref="GCC4:GCM4"/>
    <mergeCell ref="GCN4:GCX4"/>
    <mergeCell ref="GCY4:GDI4"/>
    <mergeCell ref="GDJ4:GDT4"/>
    <mergeCell ref="GDU4:GEE4"/>
    <mergeCell ref="FZZ4:GAJ4"/>
    <mergeCell ref="GAK4:GAU4"/>
    <mergeCell ref="GAV4:GBF4"/>
    <mergeCell ref="GBG4:GBQ4"/>
    <mergeCell ref="GBR4:GCB4"/>
    <mergeCell ref="FXW4:FYG4"/>
    <mergeCell ref="FYH4:FYR4"/>
    <mergeCell ref="FYS4:FZC4"/>
    <mergeCell ref="FZD4:FZN4"/>
    <mergeCell ref="FZO4:FZY4"/>
    <mergeCell ref="FVT4:FWD4"/>
    <mergeCell ref="FWE4:FWO4"/>
    <mergeCell ref="FWP4:FWZ4"/>
    <mergeCell ref="FXA4:FXK4"/>
    <mergeCell ref="FXL4:FXV4"/>
    <mergeCell ref="FTQ4:FUA4"/>
    <mergeCell ref="FUB4:FUL4"/>
    <mergeCell ref="FUM4:FUW4"/>
    <mergeCell ref="FUX4:FVH4"/>
    <mergeCell ref="FVI4:FVS4"/>
    <mergeCell ref="FRN4:FRX4"/>
    <mergeCell ref="FRY4:FSI4"/>
    <mergeCell ref="FSJ4:FST4"/>
    <mergeCell ref="FSU4:FTE4"/>
    <mergeCell ref="FTF4:FTP4"/>
    <mergeCell ref="FPK4:FPU4"/>
    <mergeCell ref="FPV4:FQF4"/>
    <mergeCell ref="FQG4:FQQ4"/>
    <mergeCell ref="FQR4:FRB4"/>
    <mergeCell ref="FRC4:FRM4"/>
    <mergeCell ref="FNH4:FNR4"/>
    <mergeCell ref="FNS4:FOC4"/>
    <mergeCell ref="FOD4:FON4"/>
    <mergeCell ref="FOO4:FOY4"/>
    <mergeCell ref="FOZ4:FPJ4"/>
    <mergeCell ref="FLE4:FLO4"/>
    <mergeCell ref="FLP4:FLZ4"/>
    <mergeCell ref="FMA4:FMK4"/>
    <mergeCell ref="FML4:FMV4"/>
    <mergeCell ref="FMW4:FNG4"/>
    <mergeCell ref="FJB4:FJL4"/>
    <mergeCell ref="FJM4:FJW4"/>
    <mergeCell ref="FJX4:FKH4"/>
    <mergeCell ref="FKI4:FKS4"/>
    <mergeCell ref="FKT4:FLD4"/>
    <mergeCell ref="FGY4:FHI4"/>
    <mergeCell ref="FHJ4:FHT4"/>
    <mergeCell ref="FHU4:FIE4"/>
    <mergeCell ref="FIF4:FIP4"/>
    <mergeCell ref="FIQ4:FJA4"/>
    <mergeCell ref="FEV4:FFF4"/>
    <mergeCell ref="FFG4:FFQ4"/>
    <mergeCell ref="FFR4:FGB4"/>
    <mergeCell ref="FGC4:FGM4"/>
    <mergeCell ref="FGN4:FGX4"/>
    <mergeCell ref="FCS4:FDC4"/>
    <mergeCell ref="FDD4:FDN4"/>
    <mergeCell ref="FDO4:FDY4"/>
    <mergeCell ref="FDZ4:FEJ4"/>
    <mergeCell ref="FEK4:FEU4"/>
    <mergeCell ref="FAP4:FAZ4"/>
    <mergeCell ref="FBA4:FBK4"/>
    <mergeCell ref="FBL4:FBV4"/>
    <mergeCell ref="FBW4:FCG4"/>
    <mergeCell ref="FCH4:FCR4"/>
    <mergeCell ref="EYM4:EYW4"/>
    <mergeCell ref="EYX4:EZH4"/>
    <mergeCell ref="EZI4:EZS4"/>
    <mergeCell ref="EZT4:FAD4"/>
    <mergeCell ref="FAE4:FAO4"/>
    <mergeCell ref="EWJ4:EWT4"/>
    <mergeCell ref="EWU4:EXE4"/>
    <mergeCell ref="EXF4:EXP4"/>
    <mergeCell ref="EXQ4:EYA4"/>
    <mergeCell ref="EYB4:EYL4"/>
    <mergeCell ref="EUG4:EUQ4"/>
    <mergeCell ref="EUR4:EVB4"/>
    <mergeCell ref="EVC4:EVM4"/>
    <mergeCell ref="EVN4:EVX4"/>
    <mergeCell ref="EVY4:EWI4"/>
    <mergeCell ref="ESD4:ESN4"/>
    <mergeCell ref="ESO4:ESY4"/>
    <mergeCell ref="ESZ4:ETJ4"/>
    <mergeCell ref="ETK4:ETU4"/>
    <mergeCell ref="ETV4:EUF4"/>
    <mergeCell ref="EQA4:EQK4"/>
    <mergeCell ref="EQL4:EQV4"/>
    <mergeCell ref="EQW4:ERG4"/>
    <mergeCell ref="ERH4:ERR4"/>
    <mergeCell ref="ERS4:ESC4"/>
    <mergeCell ref="ENX4:EOH4"/>
    <mergeCell ref="EOI4:EOS4"/>
    <mergeCell ref="EOT4:EPD4"/>
    <mergeCell ref="EPE4:EPO4"/>
    <mergeCell ref="EPP4:EPZ4"/>
    <mergeCell ref="ELU4:EME4"/>
    <mergeCell ref="EMF4:EMP4"/>
    <mergeCell ref="EMQ4:ENA4"/>
    <mergeCell ref="ENB4:ENL4"/>
    <mergeCell ref="ENM4:ENW4"/>
    <mergeCell ref="EJR4:EKB4"/>
    <mergeCell ref="EKC4:EKM4"/>
    <mergeCell ref="EKN4:EKX4"/>
    <mergeCell ref="EKY4:ELI4"/>
    <mergeCell ref="ELJ4:ELT4"/>
    <mergeCell ref="EHO4:EHY4"/>
    <mergeCell ref="EHZ4:EIJ4"/>
    <mergeCell ref="EIK4:EIU4"/>
    <mergeCell ref="EIV4:EJF4"/>
    <mergeCell ref="EJG4:EJQ4"/>
    <mergeCell ref="EFL4:EFV4"/>
    <mergeCell ref="EFW4:EGG4"/>
    <mergeCell ref="EGH4:EGR4"/>
    <mergeCell ref="EGS4:EHC4"/>
    <mergeCell ref="EHD4:EHN4"/>
    <mergeCell ref="EDI4:EDS4"/>
    <mergeCell ref="EDT4:EED4"/>
    <mergeCell ref="EEE4:EEO4"/>
    <mergeCell ref="EEP4:EEZ4"/>
    <mergeCell ref="EFA4:EFK4"/>
    <mergeCell ref="EBF4:EBP4"/>
    <mergeCell ref="EBQ4:ECA4"/>
    <mergeCell ref="ECB4:ECL4"/>
    <mergeCell ref="ECM4:ECW4"/>
    <mergeCell ref="ECX4:EDH4"/>
    <mergeCell ref="DZC4:DZM4"/>
    <mergeCell ref="DZN4:DZX4"/>
    <mergeCell ref="DZY4:EAI4"/>
    <mergeCell ref="EAJ4:EAT4"/>
    <mergeCell ref="EAU4:EBE4"/>
    <mergeCell ref="DWZ4:DXJ4"/>
    <mergeCell ref="DXK4:DXU4"/>
    <mergeCell ref="DXV4:DYF4"/>
    <mergeCell ref="DYG4:DYQ4"/>
    <mergeCell ref="DYR4:DZB4"/>
    <mergeCell ref="DUW4:DVG4"/>
    <mergeCell ref="DVH4:DVR4"/>
    <mergeCell ref="DVS4:DWC4"/>
    <mergeCell ref="DWD4:DWN4"/>
    <mergeCell ref="DWO4:DWY4"/>
    <mergeCell ref="DST4:DTD4"/>
    <mergeCell ref="DTE4:DTO4"/>
    <mergeCell ref="DTP4:DTZ4"/>
    <mergeCell ref="DUA4:DUK4"/>
    <mergeCell ref="DUL4:DUV4"/>
    <mergeCell ref="DQQ4:DRA4"/>
    <mergeCell ref="DRB4:DRL4"/>
    <mergeCell ref="DRM4:DRW4"/>
    <mergeCell ref="DRX4:DSH4"/>
    <mergeCell ref="DSI4:DSS4"/>
    <mergeCell ref="DON4:DOX4"/>
    <mergeCell ref="DOY4:DPI4"/>
    <mergeCell ref="DPJ4:DPT4"/>
    <mergeCell ref="DPU4:DQE4"/>
    <mergeCell ref="DQF4:DQP4"/>
    <mergeCell ref="DMK4:DMU4"/>
    <mergeCell ref="DMV4:DNF4"/>
    <mergeCell ref="DNG4:DNQ4"/>
    <mergeCell ref="DNR4:DOB4"/>
    <mergeCell ref="DOC4:DOM4"/>
    <mergeCell ref="DKH4:DKR4"/>
    <mergeCell ref="DKS4:DLC4"/>
    <mergeCell ref="DLD4:DLN4"/>
    <mergeCell ref="DLO4:DLY4"/>
    <mergeCell ref="DLZ4:DMJ4"/>
    <mergeCell ref="DIE4:DIO4"/>
    <mergeCell ref="DIP4:DIZ4"/>
    <mergeCell ref="DJA4:DJK4"/>
    <mergeCell ref="DJL4:DJV4"/>
    <mergeCell ref="DJW4:DKG4"/>
    <mergeCell ref="DGB4:DGL4"/>
    <mergeCell ref="DGM4:DGW4"/>
    <mergeCell ref="DGX4:DHH4"/>
    <mergeCell ref="DHI4:DHS4"/>
    <mergeCell ref="DHT4:DID4"/>
    <mergeCell ref="DDY4:DEI4"/>
    <mergeCell ref="DEJ4:DET4"/>
    <mergeCell ref="DEU4:DFE4"/>
    <mergeCell ref="DFF4:DFP4"/>
    <mergeCell ref="DFQ4:DGA4"/>
    <mergeCell ref="DBV4:DCF4"/>
    <mergeCell ref="DCG4:DCQ4"/>
    <mergeCell ref="DCR4:DDB4"/>
    <mergeCell ref="DDC4:DDM4"/>
    <mergeCell ref="DDN4:DDX4"/>
    <mergeCell ref="CZS4:DAC4"/>
    <mergeCell ref="DAD4:DAN4"/>
    <mergeCell ref="DAO4:DAY4"/>
    <mergeCell ref="DAZ4:DBJ4"/>
    <mergeCell ref="DBK4:DBU4"/>
    <mergeCell ref="CXP4:CXZ4"/>
    <mergeCell ref="CYA4:CYK4"/>
    <mergeCell ref="CYL4:CYV4"/>
    <mergeCell ref="CYW4:CZG4"/>
    <mergeCell ref="CZH4:CZR4"/>
    <mergeCell ref="CVM4:CVW4"/>
    <mergeCell ref="CVX4:CWH4"/>
    <mergeCell ref="CWI4:CWS4"/>
    <mergeCell ref="CWT4:CXD4"/>
    <mergeCell ref="CXE4:CXO4"/>
    <mergeCell ref="CTJ4:CTT4"/>
    <mergeCell ref="CTU4:CUE4"/>
    <mergeCell ref="CUF4:CUP4"/>
    <mergeCell ref="CUQ4:CVA4"/>
    <mergeCell ref="CVB4:CVL4"/>
    <mergeCell ref="CRG4:CRQ4"/>
    <mergeCell ref="CRR4:CSB4"/>
    <mergeCell ref="CSC4:CSM4"/>
    <mergeCell ref="CSN4:CSX4"/>
    <mergeCell ref="CSY4:CTI4"/>
    <mergeCell ref="CPD4:CPN4"/>
    <mergeCell ref="CPO4:CPY4"/>
    <mergeCell ref="CPZ4:CQJ4"/>
    <mergeCell ref="CQK4:CQU4"/>
    <mergeCell ref="CQV4:CRF4"/>
    <mergeCell ref="CNA4:CNK4"/>
    <mergeCell ref="CNL4:CNV4"/>
    <mergeCell ref="CNW4:COG4"/>
    <mergeCell ref="COH4:COR4"/>
    <mergeCell ref="COS4:CPC4"/>
    <mergeCell ref="CKX4:CLH4"/>
    <mergeCell ref="CLI4:CLS4"/>
    <mergeCell ref="CLT4:CMD4"/>
    <mergeCell ref="CME4:CMO4"/>
    <mergeCell ref="CMP4:CMZ4"/>
    <mergeCell ref="CIU4:CJE4"/>
    <mergeCell ref="CJF4:CJP4"/>
    <mergeCell ref="CJQ4:CKA4"/>
    <mergeCell ref="CKB4:CKL4"/>
    <mergeCell ref="CKM4:CKW4"/>
    <mergeCell ref="CGR4:CHB4"/>
    <mergeCell ref="CHC4:CHM4"/>
    <mergeCell ref="CHN4:CHX4"/>
    <mergeCell ref="CHY4:CII4"/>
    <mergeCell ref="CIJ4:CIT4"/>
    <mergeCell ref="CEO4:CEY4"/>
    <mergeCell ref="CEZ4:CFJ4"/>
    <mergeCell ref="CFK4:CFU4"/>
    <mergeCell ref="CFV4:CGF4"/>
    <mergeCell ref="CGG4:CGQ4"/>
    <mergeCell ref="CCL4:CCV4"/>
    <mergeCell ref="CCW4:CDG4"/>
    <mergeCell ref="CDH4:CDR4"/>
    <mergeCell ref="CDS4:CEC4"/>
    <mergeCell ref="CED4:CEN4"/>
    <mergeCell ref="CAI4:CAS4"/>
    <mergeCell ref="CAT4:CBD4"/>
    <mergeCell ref="CBE4:CBO4"/>
    <mergeCell ref="CBP4:CBZ4"/>
    <mergeCell ref="CCA4:CCK4"/>
    <mergeCell ref="BYF4:BYP4"/>
    <mergeCell ref="BYQ4:BZA4"/>
    <mergeCell ref="BZB4:BZL4"/>
    <mergeCell ref="BZM4:BZW4"/>
    <mergeCell ref="BZX4:CAH4"/>
    <mergeCell ref="BWC4:BWM4"/>
    <mergeCell ref="BWN4:BWX4"/>
    <mergeCell ref="BWY4:BXI4"/>
    <mergeCell ref="BXJ4:BXT4"/>
    <mergeCell ref="BXU4:BYE4"/>
    <mergeCell ref="BTZ4:BUJ4"/>
    <mergeCell ref="BUK4:BUU4"/>
    <mergeCell ref="BUV4:BVF4"/>
    <mergeCell ref="BVG4:BVQ4"/>
    <mergeCell ref="BVR4:BWB4"/>
    <mergeCell ref="BRW4:BSG4"/>
    <mergeCell ref="BSH4:BSR4"/>
    <mergeCell ref="BSS4:BTC4"/>
    <mergeCell ref="BTD4:BTN4"/>
    <mergeCell ref="BTO4:BTY4"/>
    <mergeCell ref="BPT4:BQD4"/>
    <mergeCell ref="BQE4:BQO4"/>
    <mergeCell ref="BQP4:BQZ4"/>
    <mergeCell ref="BRA4:BRK4"/>
    <mergeCell ref="BRL4:BRV4"/>
    <mergeCell ref="BNQ4:BOA4"/>
    <mergeCell ref="BOB4:BOL4"/>
    <mergeCell ref="BOM4:BOW4"/>
    <mergeCell ref="BOX4:BPH4"/>
    <mergeCell ref="BPI4:BPS4"/>
    <mergeCell ref="BLN4:BLX4"/>
    <mergeCell ref="BLY4:BMI4"/>
    <mergeCell ref="BMJ4:BMT4"/>
    <mergeCell ref="BMU4:BNE4"/>
    <mergeCell ref="BNF4:BNP4"/>
    <mergeCell ref="BJK4:BJU4"/>
    <mergeCell ref="BJV4:BKF4"/>
    <mergeCell ref="BKG4:BKQ4"/>
    <mergeCell ref="BKR4:BLB4"/>
    <mergeCell ref="BLC4:BLM4"/>
    <mergeCell ref="BHH4:BHR4"/>
    <mergeCell ref="BHS4:BIC4"/>
    <mergeCell ref="BID4:BIN4"/>
    <mergeCell ref="BIO4:BIY4"/>
    <mergeCell ref="BIZ4:BJJ4"/>
    <mergeCell ref="BFE4:BFO4"/>
    <mergeCell ref="BFP4:BFZ4"/>
    <mergeCell ref="BGA4:BGK4"/>
    <mergeCell ref="BGL4:BGV4"/>
    <mergeCell ref="BGW4:BHG4"/>
    <mergeCell ref="BDB4:BDL4"/>
    <mergeCell ref="BDM4:BDW4"/>
    <mergeCell ref="BDX4:BEH4"/>
    <mergeCell ref="BEI4:BES4"/>
    <mergeCell ref="BET4:BFD4"/>
    <mergeCell ref="BAY4:BBI4"/>
    <mergeCell ref="BBJ4:BBT4"/>
    <mergeCell ref="BBU4:BCE4"/>
    <mergeCell ref="BCF4:BCP4"/>
    <mergeCell ref="BCQ4:BDA4"/>
    <mergeCell ref="AYV4:AZF4"/>
    <mergeCell ref="AZG4:AZQ4"/>
    <mergeCell ref="AZR4:BAB4"/>
    <mergeCell ref="BAC4:BAM4"/>
    <mergeCell ref="BAN4:BAX4"/>
    <mergeCell ref="AWS4:AXC4"/>
    <mergeCell ref="AXD4:AXN4"/>
    <mergeCell ref="AXO4:AXY4"/>
    <mergeCell ref="AXZ4:AYJ4"/>
    <mergeCell ref="AYK4:AYU4"/>
    <mergeCell ref="AUP4:AUZ4"/>
    <mergeCell ref="AVA4:AVK4"/>
    <mergeCell ref="AVL4:AVV4"/>
    <mergeCell ref="AVW4:AWG4"/>
    <mergeCell ref="AWH4:AWR4"/>
    <mergeCell ref="ASM4:ASW4"/>
    <mergeCell ref="ASX4:ATH4"/>
    <mergeCell ref="ATI4:ATS4"/>
    <mergeCell ref="ATT4:AUD4"/>
    <mergeCell ref="AUE4:AUO4"/>
    <mergeCell ref="AQJ4:AQT4"/>
    <mergeCell ref="AQU4:ARE4"/>
    <mergeCell ref="ARF4:ARP4"/>
    <mergeCell ref="ARQ4:ASA4"/>
    <mergeCell ref="ASB4:ASL4"/>
    <mergeCell ref="AOG4:AOQ4"/>
    <mergeCell ref="AOR4:APB4"/>
    <mergeCell ref="APC4:APM4"/>
    <mergeCell ref="APN4:APX4"/>
    <mergeCell ref="APY4:AQI4"/>
    <mergeCell ref="AMD4:AMN4"/>
    <mergeCell ref="AMO4:AMY4"/>
    <mergeCell ref="AMZ4:ANJ4"/>
    <mergeCell ref="ANK4:ANU4"/>
    <mergeCell ref="ANV4:AOF4"/>
    <mergeCell ref="ZL4:ZV4"/>
    <mergeCell ref="ZW4:AAG4"/>
    <mergeCell ref="AAH4:AAR4"/>
    <mergeCell ref="AAS4:ABC4"/>
    <mergeCell ref="ABD4:ABN4"/>
    <mergeCell ref="QD4:QN4"/>
    <mergeCell ref="QO4:QY4"/>
    <mergeCell ref="MT4:ND4"/>
    <mergeCell ref="NE4:NO4"/>
    <mergeCell ref="NP4:NZ4"/>
    <mergeCell ref="OA4:OK4"/>
    <mergeCell ref="OL4:OV4"/>
    <mergeCell ref="AKA4:AKK4"/>
    <mergeCell ref="AKL4:AKV4"/>
    <mergeCell ref="AKW4:ALG4"/>
    <mergeCell ref="ALH4:ALR4"/>
    <mergeCell ref="ALS4:AMC4"/>
    <mergeCell ref="AHX4:AIH4"/>
    <mergeCell ref="AII4:AIS4"/>
    <mergeCell ref="AIT4:AJD4"/>
    <mergeCell ref="AJE4:AJO4"/>
    <mergeCell ref="AJP4:AJZ4"/>
    <mergeCell ref="WM4:WW4"/>
    <mergeCell ref="WX4:XH4"/>
    <mergeCell ref="TC4:TM4"/>
    <mergeCell ref="TN4:TX4"/>
    <mergeCell ref="TY4:UI4"/>
    <mergeCell ref="UJ4:UT4"/>
    <mergeCell ref="UU4:VE4"/>
    <mergeCell ref="LB4:LL4"/>
    <mergeCell ref="LM4:LW4"/>
    <mergeCell ref="LX4:MH4"/>
    <mergeCell ref="MI4:MS4"/>
    <mergeCell ref="AFU4:AGE4"/>
    <mergeCell ref="AGF4:AGP4"/>
    <mergeCell ref="AGQ4:AHA4"/>
    <mergeCell ref="AHB4:AHL4"/>
    <mergeCell ref="AHM4:AHW4"/>
    <mergeCell ref="ADR4:AEB4"/>
    <mergeCell ref="AEC4:AEM4"/>
    <mergeCell ref="AEN4:AEX4"/>
    <mergeCell ref="AEY4:AFI4"/>
    <mergeCell ref="AFJ4:AFT4"/>
    <mergeCell ref="ABO4:ABY4"/>
    <mergeCell ref="ABZ4:ACJ4"/>
    <mergeCell ref="XI4:XS4"/>
    <mergeCell ref="XT4:YD4"/>
    <mergeCell ref="YE4:YO4"/>
    <mergeCell ref="YP4:YZ4"/>
    <mergeCell ref="ZA4:ZK4"/>
    <mergeCell ref="VF4:VP4"/>
    <mergeCell ref="VQ4:WA4"/>
    <mergeCell ref="WB4:WL4"/>
    <mergeCell ref="SG4:SQ4"/>
    <mergeCell ref="SR4:TB4"/>
    <mergeCell ref="QZ4:RJ4"/>
    <mergeCell ref="RK4:RU4"/>
    <mergeCell ref="RV4:SF4"/>
    <mergeCell ref="ACK4:ACU4"/>
    <mergeCell ref="ACV4:ADF4"/>
    <mergeCell ref="ADG4:ADQ4"/>
    <mergeCell ref="VTC3:VTM3"/>
    <mergeCell ref="VTN3:VTX3"/>
    <mergeCell ref="VLX3:VMH3"/>
    <mergeCell ref="VMI3:VMS3"/>
    <mergeCell ref="VIN3:VIX3"/>
    <mergeCell ref="VIY3:VJI3"/>
    <mergeCell ref="VJJ3:VJT3"/>
    <mergeCell ref="VJU3:VKE3"/>
    <mergeCell ref="VKF3:VKP3"/>
    <mergeCell ref="VGK3:VGU3"/>
    <mergeCell ref="VGV3:VHF3"/>
    <mergeCell ref="VHG3:VHQ3"/>
    <mergeCell ref="VHR3:VIB3"/>
    <mergeCell ref="VIC3:VIM3"/>
    <mergeCell ref="VEH3:VER3"/>
    <mergeCell ref="VES3:VFC3"/>
    <mergeCell ref="VFD3:VFN3"/>
    <mergeCell ref="VFO3:VFY3"/>
    <mergeCell ref="VFZ3:VGJ3"/>
    <mergeCell ref="VDL3:VDV3"/>
    <mergeCell ref="VDW3:VEG3"/>
    <mergeCell ref="VAB3:VAL3"/>
    <mergeCell ref="VAM3:VAW3"/>
    <mergeCell ref="VAX3:VBH3"/>
    <mergeCell ref="VBI3:VBS3"/>
    <mergeCell ref="VBT3:VCD3"/>
    <mergeCell ref="UXY3:UYI3"/>
    <mergeCell ref="UYJ3:UYT3"/>
    <mergeCell ref="UYU3:UZE3"/>
    <mergeCell ref="UZF3:UZP3"/>
    <mergeCell ref="VTY3:VUC3"/>
    <mergeCell ref="M4:W4"/>
    <mergeCell ref="X4:AH4"/>
    <mergeCell ref="AI4:AS4"/>
    <mergeCell ref="AT4:BD4"/>
    <mergeCell ref="BE4:BO4"/>
    <mergeCell ref="BP4:BZ4"/>
    <mergeCell ref="CA4:CK4"/>
    <mergeCell ref="CL4:CV4"/>
    <mergeCell ref="CW4:DG4"/>
    <mergeCell ref="DH4:DR4"/>
    <mergeCell ref="DS4:EC4"/>
    <mergeCell ref="ED4:EN4"/>
    <mergeCell ref="VQZ3:VRJ3"/>
    <mergeCell ref="VRK3:VRU3"/>
    <mergeCell ref="VRV3:VSF3"/>
    <mergeCell ref="VSG3:VSQ3"/>
    <mergeCell ref="VSR3:VTB3"/>
    <mergeCell ref="VOW3:VPG3"/>
    <mergeCell ref="VPH3:VPR3"/>
    <mergeCell ref="VPS3:VQC3"/>
    <mergeCell ref="VQD3:VQN3"/>
    <mergeCell ref="VQO3:VQY3"/>
    <mergeCell ref="VMT3:VND3"/>
    <mergeCell ref="VNE3:VNO3"/>
    <mergeCell ref="VNP3:VNZ3"/>
    <mergeCell ref="VOA3:VOK3"/>
    <mergeCell ref="VOL3:VOV3"/>
    <mergeCell ref="VKQ3:VLA3"/>
    <mergeCell ref="VLB3:VLL3"/>
    <mergeCell ref="VLM3:VLW3"/>
    <mergeCell ref="IN4:IX4"/>
    <mergeCell ref="UZQ3:VAA3"/>
    <mergeCell ref="UVV3:UWF3"/>
    <mergeCell ref="UWG3:UWQ3"/>
    <mergeCell ref="UWR3:UXB3"/>
    <mergeCell ref="UXC3:UXM3"/>
    <mergeCell ref="UXN3:UXX3"/>
    <mergeCell ref="VCE3:VCO3"/>
    <mergeCell ref="VCP3:VCZ3"/>
    <mergeCell ref="VDA3:VDK3"/>
    <mergeCell ref="UTS3:UUC3"/>
    <mergeCell ref="UUD3:UUN3"/>
    <mergeCell ref="UUO3:UUY3"/>
    <mergeCell ref="UUZ3:UVJ3"/>
    <mergeCell ref="UVK3:UVU3"/>
    <mergeCell ref="URP3:URZ3"/>
    <mergeCell ref="USA3:USK3"/>
    <mergeCell ref="USL3:USV3"/>
    <mergeCell ref="USW3:UTG3"/>
    <mergeCell ref="UTH3:UTR3"/>
    <mergeCell ref="UPM3:UPW3"/>
    <mergeCell ref="UPX3:UQH3"/>
    <mergeCell ref="UQI3:UQS3"/>
    <mergeCell ref="UQT3:URD3"/>
    <mergeCell ref="URE3:URO3"/>
    <mergeCell ref="UNJ3:UNT3"/>
    <mergeCell ref="UNU3:UOE3"/>
    <mergeCell ref="UOF3:UOP3"/>
    <mergeCell ref="UOQ3:UPA3"/>
    <mergeCell ref="UPB3:UPL3"/>
    <mergeCell ref="ULG3:ULQ3"/>
    <mergeCell ref="ULR3:UMB3"/>
    <mergeCell ref="UMC3:UMM3"/>
    <mergeCell ref="UMN3:UMX3"/>
    <mergeCell ref="UMY3:UNI3"/>
    <mergeCell ref="UJD3:UJN3"/>
    <mergeCell ref="UJO3:UJY3"/>
    <mergeCell ref="UJZ3:UKJ3"/>
    <mergeCell ref="UKK3:UKU3"/>
    <mergeCell ref="UKV3:ULF3"/>
    <mergeCell ref="UHA3:UHK3"/>
    <mergeCell ref="UHL3:UHV3"/>
    <mergeCell ref="UHW3:UIG3"/>
    <mergeCell ref="UIH3:UIR3"/>
    <mergeCell ref="UIS3:UJC3"/>
    <mergeCell ref="UEX3:UFH3"/>
    <mergeCell ref="UFI3:UFS3"/>
    <mergeCell ref="UFT3:UGD3"/>
    <mergeCell ref="UGE3:UGO3"/>
    <mergeCell ref="UGP3:UGZ3"/>
    <mergeCell ref="UCU3:UDE3"/>
    <mergeCell ref="UDF3:UDP3"/>
    <mergeCell ref="UDQ3:UEA3"/>
    <mergeCell ref="UEB3:UEL3"/>
    <mergeCell ref="UEM3:UEW3"/>
    <mergeCell ref="UAR3:UBB3"/>
    <mergeCell ref="UBC3:UBM3"/>
    <mergeCell ref="UBN3:UBX3"/>
    <mergeCell ref="UBY3:UCI3"/>
    <mergeCell ref="UCJ3:UCT3"/>
    <mergeCell ref="TYO3:TYY3"/>
    <mergeCell ref="TYZ3:TZJ3"/>
    <mergeCell ref="TZK3:TZU3"/>
    <mergeCell ref="TZV3:UAF3"/>
    <mergeCell ref="UAG3:UAQ3"/>
    <mergeCell ref="TWL3:TWV3"/>
    <mergeCell ref="TWW3:TXG3"/>
    <mergeCell ref="TXH3:TXR3"/>
    <mergeCell ref="TXS3:TYC3"/>
    <mergeCell ref="TYD3:TYN3"/>
    <mergeCell ref="TUI3:TUS3"/>
    <mergeCell ref="TUT3:TVD3"/>
    <mergeCell ref="TVE3:TVO3"/>
    <mergeCell ref="TVP3:TVZ3"/>
    <mergeCell ref="TWA3:TWK3"/>
    <mergeCell ref="TSF3:TSP3"/>
    <mergeCell ref="TSQ3:TTA3"/>
    <mergeCell ref="TTB3:TTL3"/>
    <mergeCell ref="TTM3:TTW3"/>
    <mergeCell ref="TTX3:TUH3"/>
    <mergeCell ref="TQC3:TQM3"/>
    <mergeCell ref="TQN3:TQX3"/>
    <mergeCell ref="TQY3:TRI3"/>
    <mergeCell ref="TRJ3:TRT3"/>
    <mergeCell ref="TRU3:TSE3"/>
    <mergeCell ref="TNZ3:TOJ3"/>
    <mergeCell ref="TOK3:TOU3"/>
    <mergeCell ref="TOV3:TPF3"/>
    <mergeCell ref="TPG3:TPQ3"/>
    <mergeCell ref="TPR3:TQB3"/>
    <mergeCell ref="TLW3:TMG3"/>
    <mergeCell ref="TMH3:TMR3"/>
    <mergeCell ref="TMS3:TNC3"/>
    <mergeCell ref="TND3:TNN3"/>
    <mergeCell ref="TNO3:TNY3"/>
    <mergeCell ref="TJT3:TKD3"/>
    <mergeCell ref="TKE3:TKO3"/>
    <mergeCell ref="TKP3:TKZ3"/>
    <mergeCell ref="TLA3:TLK3"/>
    <mergeCell ref="TLL3:TLV3"/>
    <mergeCell ref="THQ3:TIA3"/>
    <mergeCell ref="TIB3:TIL3"/>
    <mergeCell ref="TIM3:TIW3"/>
    <mergeCell ref="TIX3:TJH3"/>
    <mergeCell ref="TJI3:TJS3"/>
    <mergeCell ref="TFN3:TFX3"/>
    <mergeCell ref="TFY3:TGI3"/>
    <mergeCell ref="TGJ3:TGT3"/>
    <mergeCell ref="TGU3:THE3"/>
    <mergeCell ref="THF3:THP3"/>
    <mergeCell ref="TDK3:TDU3"/>
    <mergeCell ref="TDV3:TEF3"/>
    <mergeCell ref="TEG3:TEQ3"/>
    <mergeCell ref="TER3:TFB3"/>
    <mergeCell ref="TFC3:TFM3"/>
    <mergeCell ref="TBH3:TBR3"/>
    <mergeCell ref="TBS3:TCC3"/>
    <mergeCell ref="TCD3:TCN3"/>
    <mergeCell ref="TCO3:TCY3"/>
    <mergeCell ref="TCZ3:TDJ3"/>
    <mergeCell ref="SZE3:SZO3"/>
    <mergeCell ref="SZP3:SZZ3"/>
    <mergeCell ref="TAA3:TAK3"/>
    <mergeCell ref="TAL3:TAV3"/>
    <mergeCell ref="TAW3:TBG3"/>
    <mergeCell ref="SXB3:SXL3"/>
    <mergeCell ref="SXM3:SXW3"/>
    <mergeCell ref="SXX3:SYH3"/>
    <mergeCell ref="SYI3:SYS3"/>
    <mergeCell ref="SYT3:SZD3"/>
    <mergeCell ref="SUY3:SVI3"/>
    <mergeCell ref="SVJ3:SVT3"/>
    <mergeCell ref="SVU3:SWE3"/>
    <mergeCell ref="SWF3:SWP3"/>
    <mergeCell ref="SWQ3:SXA3"/>
    <mergeCell ref="SSV3:STF3"/>
    <mergeCell ref="STG3:STQ3"/>
    <mergeCell ref="STR3:SUB3"/>
    <mergeCell ref="SUC3:SUM3"/>
    <mergeCell ref="SUN3:SUX3"/>
    <mergeCell ref="SQS3:SRC3"/>
    <mergeCell ref="SRD3:SRN3"/>
    <mergeCell ref="SRO3:SRY3"/>
    <mergeCell ref="SRZ3:SSJ3"/>
    <mergeCell ref="SSK3:SSU3"/>
    <mergeCell ref="SOP3:SOZ3"/>
    <mergeCell ref="SPA3:SPK3"/>
    <mergeCell ref="SPL3:SPV3"/>
    <mergeCell ref="SPW3:SQG3"/>
    <mergeCell ref="SQH3:SQR3"/>
    <mergeCell ref="SMM3:SMW3"/>
    <mergeCell ref="SMX3:SNH3"/>
    <mergeCell ref="SNI3:SNS3"/>
    <mergeCell ref="SNT3:SOD3"/>
    <mergeCell ref="SOE3:SOO3"/>
    <mergeCell ref="SKJ3:SKT3"/>
    <mergeCell ref="SKU3:SLE3"/>
    <mergeCell ref="SLF3:SLP3"/>
    <mergeCell ref="SLQ3:SMA3"/>
    <mergeCell ref="SMB3:SML3"/>
    <mergeCell ref="SIG3:SIQ3"/>
    <mergeCell ref="SIR3:SJB3"/>
    <mergeCell ref="SJC3:SJM3"/>
    <mergeCell ref="SJN3:SJX3"/>
    <mergeCell ref="SJY3:SKI3"/>
    <mergeCell ref="SGD3:SGN3"/>
    <mergeCell ref="SGO3:SGY3"/>
    <mergeCell ref="SGZ3:SHJ3"/>
    <mergeCell ref="SHK3:SHU3"/>
    <mergeCell ref="SHV3:SIF3"/>
    <mergeCell ref="SEA3:SEK3"/>
    <mergeCell ref="SEL3:SEV3"/>
    <mergeCell ref="SEW3:SFG3"/>
    <mergeCell ref="SFH3:SFR3"/>
    <mergeCell ref="SFS3:SGC3"/>
    <mergeCell ref="SBX3:SCH3"/>
    <mergeCell ref="SCI3:SCS3"/>
    <mergeCell ref="SCT3:SDD3"/>
    <mergeCell ref="SDE3:SDO3"/>
    <mergeCell ref="SDP3:SDZ3"/>
    <mergeCell ref="RZU3:SAE3"/>
    <mergeCell ref="SAF3:SAP3"/>
    <mergeCell ref="SAQ3:SBA3"/>
    <mergeCell ref="SBB3:SBL3"/>
    <mergeCell ref="SBM3:SBW3"/>
    <mergeCell ref="RXR3:RYB3"/>
    <mergeCell ref="RYC3:RYM3"/>
    <mergeCell ref="RYN3:RYX3"/>
    <mergeCell ref="RYY3:RZI3"/>
    <mergeCell ref="RZJ3:RZT3"/>
    <mergeCell ref="RVO3:RVY3"/>
    <mergeCell ref="RVZ3:RWJ3"/>
    <mergeCell ref="RWK3:RWU3"/>
    <mergeCell ref="RWV3:RXF3"/>
    <mergeCell ref="RXG3:RXQ3"/>
    <mergeCell ref="RTL3:RTV3"/>
    <mergeCell ref="RTW3:RUG3"/>
    <mergeCell ref="RUH3:RUR3"/>
    <mergeCell ref="RUS3:RVC3"/>
    <mergeCell ref="RVD3:RVN3"/>
    <mergeCell ref="RRI3:RRS3"/>
    <mergeCell ref="RRT3:RSD3"/>
    <mergeCell ref="RSE3:RSO3"/>
    <mergeCell ref="RSP3:RSZ3"/>
    <mergeCell ref="RTA3:RTK3"/>
    <mergeCell ref="RPF3:RPP3"/>
    <mergeCell ref="RPQ3:RQA3"/>
    <mergeCell ref="RQB3:RQL3"/>
    <mergeCell ref="RQM3:RQW3"/>
    <mergeCell ref="RQX3:RRH3"/>
    <mergeCell ref="RNC3:RNM3"/>
    <mergeCell ref="RNN3:RNX3"/>
    <mergeCell ref="RNY3:ROI3"/>
    <mergeCell ref="ROJ3:ROT3"/>
    <mergeCell ref="ROU3:RPE3"/>
    <mergeCell ref="RKZ3:RLJ3"/>
    <mergeCell ref="RLK3:RLU3"/>
    <mergeCell ref="RLV3:RMF3"/>
    <mergeCell ref="RMG3:RMQ3"/>
    <mergeCell ref="RMR3:RNB3"/>
    <mergeCell ref="RIW3:RJG3"/>
    <mergeCell ref="RJH3:RJR3"/>
    <mergeCell ref="RJS3:RKC3"/>
    <mergeCell ref="RKD3:RKN3"/>
    <mergeCell ref="RKO3:RKY3"/>
    <mergeCell ref="RGT3:RHD3"/>
    <mergeCell ref="RHE3:RHO3"/>
    <mergeCell ref="RHP3:RHZ3"/>
    <mergeCell ref="RIA3:RIK3"/>
    <mergeCell ref="RIL3:RIV3"/>
    <mergeCell ref="REQ3:RFA3"/>
    <mergeCell ref="RFB3:RFL3"/>
    <mergeCell ref="RFM3:RFW3"/>
    <mergeCell ref="RFX3:RGH3"/>
    <mergeCell ref="RGI3:RGS3"/>
    <mergeCell ref="RCN3:RCX3"/>
    <mergeCell ref="RCY3:RDI3"/>
    <mergeCell ref="RDJ3:RDT3"/>
    <mergeCell ref="RDU3:REE3"/>
    <mergeCell ref="REF3:REP3"/>
    <mergeCell ref="RAK3:RAU3"/>
    <mergeCell ref="RAV3:RBF3"/>
    <mergeCell ref="RBG3:RBQ3"/>
    <mergeCell ref="RBR3:RCB3"/>
    <mergeCell ref="RCC3:RCM3"/>
    <mergeCell ref="QYH3:QYR3"/>
    <mergeCell ref="QYS3:QZC3"/>
    <mergeCell ref="QZD3:QZN3"/>
    <mergeCell ref="QZO3:QZY3"/>
    <mergeCell ref="QZZ3:RAJ3"/>
    <mergeCell ref="QWE3:QWO3"/>
    <mergeCell ref="QWP3:QWZ3"/>
    <mergeCell ref="QXA3:QXK3"/>
    <mergeCell ref="QXL3:QXV3"/>
    <mergeCell ref="QXW3:QYG3"/>
    <mergeCell ref="QUB3:QUL3"/>
    <mergeCell ref="QUM3:QUW3"/>
    <mergeCell ref="QUX3:QVH3"/>
    <mergeCell ref="QVI3:QVS3"/>
    <mergeCell ref="QVT3:QWD3"/>
    <mergeCell ref="QRY3:QSI3"/>
    <mergeCell ref="QSJ3:QST3"/>
    <mergeCell ref="QSU3:QTE3"/>
    <mergeCell ref="QTF3:QTP3"/>
    <mergeCell ref="QTQ3:QUA3"/>
    <mergeCell ref="QPV3:QQF3"/>
    <mergeCell ref="QQG3:QQQ3"/>
    <mergeCell ref="QQR3:QRB3"/>
    <mergeCell ref="QRC3:QRM3"/>
    <mergeCell ref="QRN3:QRX3"/>
    <mergeCell ref="QNS3:QOC3"/>
    <mergeCell ref="QOD3:QON3"/>
    <mergeCell ref="QOO3:QOY3"/>
    <mergeCell ref="QOZ3:QPJ3"/>
    <mergeCell ref="QPK3:QPU3"/>
    <mergeCell ref="QLP3:QLZ3"/>
    <mergeCell ref="QMA3:QMK3"/>
    <mergeCell ref="QML3:QMV3"/>
    <mergeCell ref="QMW3:QNG3"/>
    <mergeCell ref="QNH3:QNR3"/>
    <mergeCell ref="QJM3:QJW3"/>
    <mergeCell ref="QJX3:QKH3"/>
    <mergeCell ref="QKI3:QKS3"/>
    <mergeCell ref="QKT3:QLD3"/>
    <mergeCell ref="QLE3:QLO3"/>
    <mergeCell ref="QHJ3:QHT3"/>
    <mergeCell ref="QHU3:QIE3"/>
    <mergeCell ref="QIF3:QIP3"/>
    <mergeCell ref="QIQ3:QJA3"/>
    <mergeCell ref="QJB3:QJL3"/>
    <mergeCell ref="QFG3:QFQ3"/>
    <mergeCell ref="QFR3:QGB3"/>
    <mergeCell ref="QGC3:QGM3"/>
    <mergeCell ref="QGN3:QGX3"/>
    <mergeCell ref="QGY3:QHI3"/>
    <mergeCell ref="QDD3:QDN3"/>
    <mergeCell ref="QDO3:QDY3"/>
    <mergeCell ref="QDZ3:QEJ3"/>
    <mergeCell ref="QEK3:QEU3"/>
    <mergeCell ref="QEV3:QFF3"/>
    <mergeCell ref="QBA3:QBK3"/>
    <mergeCell ref="QBL3:QBV3"/>
    <mergeCell ref="QBW3:QCG3"/>
    <mergeCell ref="QCH3:QCR3"/>
    <mergeCell ref="QCS3:QDC3"/>
    <mergeCell ref="PYX3:PZH3"/>
    <mergeCell ref="PZI3:PZS3"/>
    <mergeCell ref="PZT3:QAD3"/>
    <mergeCell ref="QAE3:QAO3"/>
    <mergeCell ref="QAP3:QAZ3"/>
    <mergeCell ref="PWU3:PXE3"/>
    <mergeCell ref="PXF3:PXP3"/>
    <mergeCell ref="PXQ3:PYA3"/>
    <mergeCell ref="PYB3:PYL3"/>
    <mergeCell ref="PYM3:PYW3"/>
    <mergeCell ref="PUR3:PVB3"/>
    <mergeCell ref="PVC3:PVM3"/>
    <mergeCell ref="PVN3:PVX3"/>
    <mergeCell ref="PVY3:PWI3"/>
    <mergeCell ref="PWJ3:PWT3"/>
    <mergeCell ref="PSO3:PSY3"/>
    <mergeCell ref="PSZ3:PTJ3"/>
    <mergeCell ref="PTK3:PTU3"/>
    <mergeCell ref="PTV3:PUF3"/>
    <mergeCell ref="PUG3:PUQ3"/>
    <mergeCell ref="PQL3:PQV3"/>
    <mergeCell ref="PQW3:PRG3"/>
    <mergeCell ref="PRH3:PRR3"/>
    <mergeCell ref="PRS3:PSC3"/>
    <mergeCell ref="PSD3:PSN3"/>
    <mergeCell ref="POI3:POS3"/>
    <mergeCell ref="POT3:PPD3"/>
    <mergeCell ref="PPE3:PPO3"/>
    <mergeCell ref="PPP3:PPZ3"/>
    <mergeCell ref="PQA3:PQK3"/>
    <mergeCell ref="PMF3:PMP3"/>
    <mergeCell ref="PMQ3:PNA3"/>
    <mergeCell ref="PNB3:PNL3"/>
    <mergeCell ref="PNM3:PNW3"/>
    <mergeCell ref="PNX3:POH3"/>
    <mergeCell ref="PKC3:PKM3"/>
    <mergeCell ref="PKN3:PKX3"/>
    <mergeCell ref="PKY3:PLI3"/>
    <mergeCell ref="PLJ3:PLT3"/>
    <mergeCell ref="PLU3:PME3"/>
    <mergeCell ref="PHZ3:PIJ3"/>
    <mergeCell ref="PIK3:PIU3"/>
    <mergeCell ref="PIV3:PJF3"/>
    <mergeCell ref="PJG3:PJQ3"/>
    <mergeCell ref="PJR3:PKB3"/>
    <mergeCell ref="PFW3:PGG3"/>
    <mergeCell ref="PGH3:PGR3"/>
    <mergeCell ref="PGS3:PHC3"/>
    <mergeCell ref="PHD3:PHN3"/>
    <mergeCell ref="PHO3:PHY3"/>
    <mergeCell ref="PDT3:PED3"/>
    <mergeCell ref="PEE3:PEO3"/>
    <mergeCell ref="PEP3:PEZ3"/>
    <mergeCell ref="PFA3:PFK3"/>
    <mergeCell ref="PFL3:PFV3"/>
    <mergeCell ref="PBQ3:PCA3"/>
    <mergeCell ref="PCB3:PCL3"/>
    <mergeCell ref="PCM3:PCW3"/>
    <mergeCell ref="PCX3:PDH3"/>
    <mergeCell ref="PDI3:PDS3"/>
    <mergeCell ref="OZN3:OZX3"/>
    <mergeCell ref="OZY3:PAI3"/>
    <mergeCell ref="PAJ3:PAT3"/>
    <mergeCell ref="PAU3:PBE3"/>
    <mergeCell ref="PBF3:PBP3"/>
    <mergeCell ref="OXK3:OXU3"/>
    <mergeCell ref="OXV3:OYF3"/>
    <mergeCell ref="OYG3:OYQ3"/>
    <mergeCell ref="OYR3:OZB3"/>
    <mergeCell ref="OZC3:OZM3"/>
    <mergeCell ref="OVH3:OVR3"/>
    <mergeCell ref="OVS3:OWC3"/>
    <mergeCell ref="OWD3:OWN3"/>
    <mergeCell ref="OWO3:OWY3"/>
    <mergeCell ref="OWZ3:OXJ3"/>
    <mergeCell ref="OTE3:OTO3"/>
    <mergeCell ref="OTP3:OTZ3"/>
    <mergeCell ref="OUA3:OUK3"/>
    <mergeCell ref="OUL3:OUV3"/>
    <mergeCell ref="OUW3:OVG3"/>
    <mergeCell ref="ORB3:ORL3"/>
    <mergeCell ref="ORM3:ORW3"/>
    <mergeCell ref="ORX3:OSH3"/>
    <mergeCell ref="OSI3:OSS3"/>
    <mergeCell ref="OST3:OTD3"/>
    <mergeCell ref="OOY3:OPI3"/>
    <mergeCell ref="OPJ3:OPT3"/>
    <mergeCell ref="OPU3:OQE3"/>
    <mergeCell ref="OQF3:OQP3"/>
    <mergeCell ref="OQQ3:ORA3"/>
    <mergeCell ref="OMV3:ONF3"/>
    <mergeCell ref="ONG3:ONQ3"/>
    <mergeCell ref="ONR3:OOB3"/>
    <mergeCell ref="OOC3:OOM3"/>
    <mergeCell ref="OON3:OOX3"/>
    <mergeCell ref="OKS3:OLC3"/>
    <mergeCell ref="OLD3:OLN3"/>
    <mergeCell ref="OLO3:OLY3"/>
    <mergeCell ref="OLZ3:OMJ3"/>
    <mergeCell ref="OMK3:OMU3"/>
    <mergeCell ref="OIP3:OIZ3"/>
    <mergeCell ref="OJA3:OJK3"/>
    <mergeCell ref="OJL3:OJV3"/>
    <mergeCell ref="OJW3:OKG3"/>
    <mergeCell ref="OKH3:OKR3"/>
    <mergeCell ref="OGM3:OGW3"/>
    <mergeCell ref="OGX3:OHH3"/>
    <mergeCell ref="OHI3:OHS3"/>
    <mergeCell ref="OHT3:OID3"/>
    <mergeCell ref="OIE3:OIO3"/>
    <mergeCell ref="OEJ3:OET3"/>
    <mergeCell ref="OEU3:OFE3"/>
    <mergeCell ref="OFF3:OFP3"/>
    <mergeCell ref="OFQ3:OGA3"/>
    <mergeCell ref="OGB3:OGL3"/>
    <mergeCell ref="OCG3:OCQ3"/>
    <mergeCell ref="OCR3:ODB3"/>
    <mergeCell ref="ODC3:ODM3"/>
    <mergeCell ref="ODN3:ODX3"/>
    <mergeCell ref="ODY3:OEI3"/>
    <mergeCell ref="OAD3:OAN3"/>
    <mergeCell ref="OAO3:OAY3"/>
    <mergeCell ref="OAZ3:OBJ3"/>
    <mergeCell ref="OBK3:OBU3"/>
    <mergeCell ref="OBV3:OCF3"/>
    <mergeCell ref="NYA3:NYK3"/>
    <mergeCell ref="NYL3:NYV3"/>
    <mergeCell ref="NYW3:NZG3"/>
    <mergeCell ref="NZH3:NZR3"/>
    <mergeCell ref="NZS3:OAC3"/>
    <mergeCell ref="NVX3:NWH3"/>
    <mergeCell ref="NWI3:NWS3"/>
    <mergeCell ref="NWT3:NXD3"/>
    <mergeCell ref="NXE3:NXO3"/>
    <mergeCell ref="NXP3:NXZ3"/>
    <mergeCell ref="NTU3:NUE3"/>
    <mergeCell ref="NUF3:NUP3"/>
    <mergeCell ref="NUQ3:NVA3"/>
    <mergeCell ref="NVB3:NVL3"/>
    <mergeCell ref="NVM3:NVW3"/>
    <mergeCell ref="NRR3:NSB3"/>
    <mergeCell ref="NSC3:NSM3"/>
    <mergeCell ref="NSN3:NSX3"/>
    <mergeCell ref="NSY3:NTI3"/>
    <mergeCell ref="NTJ3:NTT3"/>
    <mergeCell ref="NPO3:NPY3"/>
    <mergeCell ref="NPZ3:NQJ3"/>
    <mergeCell ref="NQK3:NQU3"/>
    <mergeCell ref="NQV3:NRF3"/>
    <mergeCell ref="NRG3:NRQ3"/>
    <mergeCell ref="NNL3:NNV3"/>
    <mergeCell ref="NNW3:NOG3"/>
    <mergeCell ref="NOH3:NOR3"/>
    <mergeCell ref="NOS3:NPC3"/>
    <mergeCell ref="NPD3:NPN3"/>
    <mergeCell ref="NLI3:NLS3"/>
    <mergeCell ref="NLT3:NMD3"/>
    <mergeCell ref="NME3:NMO3"/>
    <mergeCell ref="NMP3:NMZ3"/>
    <mergeCell ref="NNA3:NNK3"/>
    <mergeCell ref="NJF3:NJP3"/>
    <mergeCell ref="NJQ3:NKA3"/>
    <mergeCell ref="NKB3:NKL3"/>
    <mergeCell ref="NKM3:NKW3"/>
    <mergeCell ref="NKX3:NLH3"/>
    <mergeCell ref="NHC3:NHM3"/>
    <mergeCell ref="NHN3:NHX3"/>
    <mergeCell ref="NHY3:NII3"/>
    <mergeCell ref="NIJ3:NIT3"/>
    <mergeCell ref="NIU3:NJE3"/>
    <mergeCell ref="NEZ3:NFJ3"/>
    <mergeCell ref="NFK3:NFU3"/>
    <mergeCell ref="NFV3:NGF3"/>
    <mergeCell ref="NGG3:NGQ3"/>
    <mergeCell ref="NGR3:NHB3"/>
    <mergeCell ref="NCW3:NDG3"/>
    <mergeCell ref="NDH3:NDR3"/>
    <mergeCell ref="NDS3:NEC3"/>
    <mergeCell ref="NED3:NEN3"/>
    <mergeCell ref="NEO3:NEY3"/>
    <mergeCell ref="NAT3:NBD3"/>
    <mergeCell ref="NBE3:NBO3"/>
    <mergeCell ref="NBP3:NBZ3"/>
    <mergeCell ref="NCA3:NCK3"/>
    <mergeCell ref="NCL3:NCV3"/>
    <mergeCell ref="MYQ3:MZA3"/>
    <mergeCell ref="MZB3:MZL3"/>
    <mergeCell ref="MZM3:MZW3"/>
    <mergeCell ref="MZX3:NAH3"/>
    <mergeCell ref="NAI3:NAS3"/>
    <mergeCell ref="MWN3:MWX3"/>
    <mergeCell ref="MWY3:MXI3"/>
    <mergeCell ref="MXJ3:MXT3"/>
    <mergeCell ref="MXU3:MYE3"/>
    <mergeCell ref="MYF3:MYP3"/>
    <mergeCell ref="MUK3:MUU3"/>
    <mergeCell ref="MUV3:MVF3"/>
    <mergeCell ref="MVG3:MVQ3"/>
    <mergeCell ref="MVR3:MWB3"/>
    <mergeCell ref="MWC3:MWM3"/>
    <mergeCell ref="MSH3:MSR3"/>
    <mergeCell ref="MSS3:MTC3"/>
    <mergeCell ref="MTD3:MTN3"/>
    <mergeCell ref="MTO3:MTY3"/>
    <mergeCell ref="MTZ3:MUJ3"/>
    <mergeCell ref="MQE3:MQO3"/>
    <mergeCell ref="MQP3:MQZ3"/>
    <mergeCell ref="MRA3:MRK3"/>
    <mergeCell ref="MRL3:MRV3"/>
    <mergeCell ref="MRW3:MSG3"/>
    <mergeCell ref="MOB3:MOL3"/>
    <mergeCell ref="MOM3:MOW3"/>
    <mergeCell ref="MOX3:MPH3"/>
    <mergeCell ref="MPI3:MPS3"/>
    <mergeCell ref="MPT3:MQD3"/>
    <mergeCell ref="MLY3:MMI3"/>
    <mergeCell ref="MMJ3:MMT3"/>
    <mergeCell ref="MMU3:MNE3"/>
    <mergeCell ref="MNF3:MNP3"/>
    <mergeCell ref="MNQ3:MOA3"/>
    <mergeCell ref="MJV3:MKF3"/>
    <mergeCell ref="MKG3:MKQ3"/>
    <mergeCell ref="MKR3:MLB3"/>
    <mergeCell ref="MLC3:MLM3"/>
    <mergeCell ref="MLN3:MLX3"/>
    <mergeCell ref="MHS3:MIC3"/>
    <mergeCell ref="MID3:MIN3"/>
    <mergeCell ref="MIO3:MIY3"/>
    <mergeCell ref="MIZ3:MJJ3"/>
    <mergeCell ref="MJK3:MJU3"/>
    <mergeCell ref="MFP3:MFZ3"/>
    <mergeCell ref="MGA3:MGK3"/>
    <mergeCell ref="MGL3:MGV3"/>
    <mergeCell ref="MGW3:MHG3"/>
    <mergeCell ref="MHH3:MHR3"/>
    <mergeCell ref="MDM3:MDW3"/>
    <mergeCell ref="MDX3:MEH3"/>
    <mergeCell ref="MEI3:MES3"/>
    <mergeCell ref="MET3:MFD3"/>
    <mergeCell ref="MFE3:MFO3"/>
    <mergeCell ref="MBJ3:MBT3"/>
    <mergeCell ref="MBU3:MCE3"/>
    <mergeCell ref="MCF3:MCP3"/>
    <mergeCell ref="MCQ3:MDA3"/>
    <mergeCell ref="MDB3:MDL3"/>
    <mergeCell ref="LZG3:LZQ3"/>
    <mergeCell ref="LZR3:MAB3"/>
    <mergeCell ref="MAC3:MAM3"/>
    <mergeCell ref="MAN3:MAX3"/>
    <mergeCell ref="MAY3:MBI3"/>
    <mergeCell ref="LXD3:LXN3"/>
    <mergeCell ref="LXO3:LXY3"/>
    <mergeCell ref="LXZ3:LYJ3"/>
    <mergeCell ref="LYK3:LYU3"/>
    <mergeCell ref="LYV3:LZF3"/>
    <mergeCell ref="LVA3:LVK3"/>
    <mergeCell ref="LVL3:LVV3"/>
    <mergeCell ref="LVW3:LWG3"/>
    <mergeCell ref="LWH3:LWR3"/>
    <mergeCell ref="LWS3:LXC3"/>
    <mergeCell ref="LSX3:LTH3"/>
    <mergeCell ref="LTI3:LTS3"/>
    <mergeCell ref="LTT3:LUD3"/>
    <mergeCell ref="LUE3:LUO3"/>
    <mergeCell ref="LUP3:LUZ3"/>
    <mergeCell ref="LQU3:LRE3"/>
    <mergeCell ref="LRF3:LRP3"/>
    <mergeCell ref="LRQ3:LSA3"/>
    <mergeCell ref="LSB3:LSL3"/>
    <mergeCell ref="LSM3:LSW3"/>
    <mergeCell ref="LOR3:LPB3"/>
    <mergeCell ref="LPC3:LPM3"/>
    <mergeCell ref="LPN3:LPX3"/>
    <mergeCell ref="LPY3:LQI3"/>
    <mergeCell ref="LQJ3:LQT3"/>
    <mergeCell ref="LMO3:LMY3"/>
    <mergeCell ref="LMZ3:LNJ3"/>
    <mergeCell ref="LNK3:LNU3"/>
    <mergeCell ref="LNV3:LOF3"/>
    <mergeCell ref="LOG3:LOQ3"/>
    <mergeCell ref="LKL3:LKV3"/>
    <mergeCell ref="LKW3:LLG3"/>
    <mergeCell ref="LLH3:LLR3"/>
    <mergeCell ref="LLS3:LMC3"/>
    <mergeCell ref="LMD3:LMN3"/>
    <mergeCell ref="LII3:LIS3"/>
    <mergeCell ref="LIT3:LJD3"/>
    <mergeCell ref="LJE3:LJO3"/>
    <mergeCell ref="LJP3:LJZ3"/>
    <mergeCell ref="LKA3:LKK3"/>
    <mergeCell ref="LGF3:LGP3"/>
    <mergeCell ref="LGQ3:LHA3"/>
    <mergeCell ref="LHB3:LHL3"/>
    <mergeCell ref="LHM3:LHW3"/>
    <mergeCell ref="LHX3:LIH3"/>
    <mergeCell ref="LEC3:LEM3"/>
    <mergeCell ref="LEN3:LEX3"/>
    <mergeCell ref="LEY3:LFI3"/>
    <mergeCell ref="LFJ3:LFT3"/>
    <mergeCell ref="LFU3:LGE3"/>
    <mergeCell ref="LBZ3:LCJ3"/>
    <mergeCell ref="LCK3:LCU3"/>
    <mergeCell ref="LCV3:LDF3"/>
    <mergeCell ref="LDG3:LDQ3"/>
    <mergeCell ref="LDR3:LEB3"/>
    <mergeCell ref="KZW3:LAG3"/>
    <mergeCell ref="LAH3:LAR3"/>
    <mergeCell ref="LAS3:LBC3"/>
    <mergeCell ref="LBD3:LBN3"/>
    <mergeCell ref="LBO3:LBY3"/>
    <mergeCell ref="KXT3:KYD3"/>
    <mergeCell ref="KYE3:KYO3"/>
    <mergeCell ref="KYP3:KYZ3"/>
    <mergeCell ref="KZA3:KZK3"/>
    <mergeCell ref="KZL3:KZV3"/>
    <mergeCell ref="KVQ3:KWA3"/>
    <mergeCell ref="KWB3:KWL3"/>
    <mergeCell ref="KWM3:KWW3"/>
    <mergeCell ref="KWX3:KXH3"/>
    <mergeCell ref="KXI3:KXS3"/>
    <mergeCell ref="KTN3:KTX3"/>
    <mergeCell ref="KTY3:KUI3"/>
    <mergeCell ref="KUJ3:KUT3"/>
    <mergeCell ref="KUU3:KVE3"/>
    <mergeCell ref="KVF3:KVP3"/>
    <mergeCell ref="KRK3:KRU3"/>
    <mergeCell ref="KRV3:KSF3"/>
    <mergeCell ref="KSG3:KSQ3"/>
    <mergeCell ref="KSR3:KTB3"/>
    <mergeCell ref="KTC3:KTM3"/>
    <mergeCell ref="KPH3:KPR3"/>
    <mergeCell ref="KPS3:KQC3"/>
    <mergeCell ref="KQD3:KQN3"/>
    <mergeCell ref="KQO3:KQY3"/>
    <mergeCell ref="KQZ3:KRJ3"/>
    <mergeCell ref="KNE3:KNO3"/>
    <mergeCell ref="KNP3:KNZ3"/>
    <mergeCell ref="KOA3:KOK3"/>
    <mergeCell ref="KOL3:KOV3"/>
    <mergeCell ref="KOW3:KPG3"/>
    <mergeCell ref="KLB3:KLL3"/>
    <mergeCell ref="KLM3:KLW3"/>
    <mergeCell ref="KLX3:KMH3"/>
    <mergeCell ref="KMI3:KMS3"/>
    <mergeCell ref="KMT3:KND3"/>
    <mergeCell ref="KIY3:KJI3"/>
    <mergeCell ref="KJJ3:KJT3"/>
    <mergeCell ref="KJU3:KKE3"/>
    <mergeCell ref="KKF3:KKP3"/>
    <mergeCell ref="KKQ3:KLA3"/>
    <mergeCell ref="KGV3:KHF3"/>
    <mergeCell ref="KHG3:KHQ3"/>
    <mergeCell ref="KHR3:KIB3"/>
    <mergeCell ref="KIC3:KIM3"/>
    <mergeCell ref="KIN3:KIX3"/>
    <mergeCell ref="KES3:KFC3"/>
    <mergeCell ref="KFD3:KFN3"/>
    <mergeCell ref="KFO3:KFY3"/>
    <mergeCell ref="KFZ3:KGJ3"/>
    <mergeCell ref="KGK3:KGU3"/>
    <mergeCell ref="KCP3:KCZ3"/>
    <mergeCell ref="KDA3:KDK3"/>
    <mergeCell ref="KDL3:KDV3"/>
    <mergeCell ref="KDW3:KEG3"/>
    <mergeCell ref="KEH3:KER3"/>
    <mergeCell ref="KAM3:KAW3"/>
    <mergeCell ref="KAX3:KBH3"/>
    <mergeCell ref="KBI3:KBS3"/>
    <mergeCell ref="KBT3:KCD3"/>
    <mergeCell ref="KCE3:KCO3"/>
    <mergeCell ref="JYJ3:JYT3"/>
    <mergeCell ref="JYU3:JZE3"/>
    <mergeCell ref="JZF3:JZP3"/>
    <mergeCell ref="JZQ3:KAA3"/>
    <mergeCell ref="KAB3:KAL3"/>
    <mergeCell ref="JWG3:JWQ3"/>
    <mergeCell ref="JWR3:JXB3"/>
    <mergeCell ref="JXC3:JXM3"/>
    <mergeCell ref="JXN3:JXX3"/>
    <mergeCell ref="JXY3:JYI3"/>
    <mergeCell ref="JUD3:JUN3"/>
    <mergeCell ref="JUO3:JUY3"/>
    <mergeCell ref="JUZ3:JVJ3"/>
    <mergeCell ref="JVK3:JVU3"/>
    <mergeCell ref="JVV3:JWF3"/>
    <mergeCell ref="JSA3:JSK3"/>
    <mergeCell ref="JSL3:JSV3"/>
    <mergeCell ref="JSW3:JTG3"/>
    <mergeCell ref="JTH3:JTR3"/>
    <mergeCell ref="JTS3:JUC3"/>
    <mergeCell ref="JPX3:JQH3"/>
    <mergeCell ref="JQI3:JQS3"/>
    <mergeCell ref="JQT3:JRD3"/>
    <mergeCell ref="JRE3:JRO3"/>
    <mergeCell ref="JRP3:JRZ3"/>
    <mergeCell ref="JNU3:JOE3"/>
    <mergeCell ref="JOF3:JOP3"/>
    <mergeCell ref="JOQ3:JPA3"/>
    <mergeCell ref="JPB3:JPL3"/>
    <mergeCell ref="JPM3:JPW3"/>
    <mergeCell ref="JLR3:JMB3"/>
    <mergeCell ref="JMC3:JMM3"/>
    <mergeCell ref="JMN3:JMX3"/>
    <mergeCell ref="JMY3:JNI3"/>
    <mergeCell ref="JNJ3:JNT3"/>
    <mergeCell ref="JJO3:JJY3"/>
    <mergeCell ref="JJZ3:JKJ3"/>
    <mergeCell ref="JKK3:JKU3"/>
    <mergeCell ref="JKV3:JLF3"/>
    <mergeCell ref="JLG3:JLQ3"/>
    <mergeCell ref="JHL3:JHV3"/>
    <mergeCell ref="JHW3:JIG3"/>
    <mergeCell ref="JIH3:JIR3"/>
    <mergeCell ref="JIS3:JJC3"/>
    <mergeCell ref="JJD3:JJN3"/>
    <mergeCell ref="JFI3:JFS3"/>
    <mergeCell ref="JFT3:JGD3"/>
    <mergeCell ref="JGE3:JGO3"/>
    <mergeCell ref="JGP3:JGZ3"/>
    <mergeCell ref="JHA3:JHK3"/>
    <mergeCell ref="JDF3:JDP3"/>
    <mergeCell ref="JDQ3:JEA3"/>
    <mergeCell ref="JEB3:JEL3"/>
    <mergeCell ref="JEM3:JEW3"/>
    <mergeCell ref="JEX3:JFH3"/>
    <mergeCell ref="JBC3:JBM3"/>
    <mergeCell ref="JBN3:JBX3"/>
    <mergeCell ref="JBY3:JCI3"/>
    <mergeCell ref="JCJ3:JCT3"/>
    <mergeCell ref="JCU3:JDE3"/>
    <mergeCell ref="IYZ3:IZJ3"/>
    <mergeCell ref="IZK3:IZU3"/>
    <mergeCell ref="IZV3:JAF3"/>
    <mergeCell ref="JAG3:JAQ3"/>
    <mergeCell ref="JAR3:JBB3"/>
    <mergeCell ref="IWW3:IXG3"/>
    <mergeCell ref="IXH3:IXR3"/>
    <mergeCell ref="IXS3:IYC3"/>
    <mergeCell ref="IYD3:IYN3"/>
    <mergeCell ref="IYO3:IYY3"/>
    <mergeCell ref="IUT3:IVD3"/>
    <mergeCell ref="IVE3:IVO3"/>
    <mergeCell ref="IVP3:IVZ3"/>
    <mergeCell ref="IWA3:IWK3"/>
    <mergeCell ref="IWL3:IWV3"/>
    <mergeCell ref="ISQ3:ITA3"/>
    <mergeCell ref="ITB3:ITL3"/>
    <mergeCell ref="ITM3:ITW3"/>
    <mergeCell ref="ITX3:IUH3"/>
    <mergeCell ref="IUI3:IUS3"/>
    <mergeCell ref="IQN3:IQX3"/>
    <mergeCell ref="IQY3:IRI3"/>
    <mergeCell ref="IRJ3:IRT3"/>
    <mergeCell ref="IRU3:ISE3"/>
    <mergeCell ref="ISF3:ISP3"/>
    <mergeCell ref="IOK3:IOU3"/>
    <mergeCell ref="IOV3:IPF3"/>
    <mergeCell ref="IPG3:IPQ3"/>
    <mergeCell ref="IPR3:IQB3"/>
    <mergeCell ref="IQC3:IQM3"/>
    <mergeCell ref="IMH3:IMR3"/>
    <mergeCell ref="IMS3:INC3"/>
    <mergeCell ref="IND3:INN3"/>
    <mergeCell ref="INO3:INY3"/>
    <mergeCell ref="INZ3:IOJ3"/>
    <mergeCell ref="IKE3:IKO3"/>
    <mergeCell ref="IKP3:IKZ3"/>
    <mergeCell ref="ILA3:ILK3"/>
    <mergeCell ref="ILL3:ILV3"/>
    <mergeCell ref="ILW3:IMG3"/>
    <mergeCell ref="IIB3:IIL3"/>
    <mergeCell ref="IIM3:IIW3"/>
    <mergeCell ref="IIX3:IJH3"/>
    <mergeCell ref="IJI3:IJS3"/>
    <mergeCell ref="IJT3:IKD3"/>
    <mergeCell ref="IFY3:IGI3"/>
    <mergeCell ref="IGJ3:IGT3"/>
    <mergeCell ref="IGU3:IHE3"/>
    <mergeCell ref="IHF3:IHP3"/>
    <mergeCell ref="IHQ3:IIA3"/>
    <mergeCell ref="IDV3:IEF3"/>
    <mergeCell ref="IEG3:IEQ3"/>
    <mergeCell ref="IER3:IFB3"/>
    <mergeCell ref="IFC3:IFM3"/>
    <mergeCell ref="IFN3:IFX3"/>
    <mergeCell ref="IBS3:ICC3"/>
    <mergeCell ref="ICD3:ICN3"/>
    <mergeCell ref="ICO3:ICY3"/>
    <mergeCell ref="ICZ3:IDJ3"/>
    <mergeCell ref="IDK3:IDU3"/>
    <mergeCell ref="HZP3:HZZ3"/>
    <mergeCell ref="IAA3:IAK3"/>
    <mergeCell ref="IAL3:IAV3"/>
    <mergeCell ref="IAW3:IBG3"/>
    <mergeCell ref="IBH3:IBR3"/>
    <mergeCell ref="HXM3:HXW3"/>
    <mergeCell ref="HXX3:HYH3"/>
    <mergeCell ref="HYI3:HYS3"/>
    <mergeCell ref="HYT3:HZD3"/>
    <mergeCell ref="HZE3:HZO3"/>
    <mergeCell ref="HVJ3:HVT3"/>
    <mergeCell ref="HVU3:HWE3"/>
    <mergeCell ref="HWF3:HWP3"/>
    <mergeCell ref="HWQ3:HXA3"/>
    <mergeCell ref="HXB3:HXL3"/>
    <mergeCell ref="HTG3:HTQ3"/>
    <mergeCell ref="HTR3:HUB3"/>
    <mergeCell ref="HUC3:HUM3"/>
    <mergeCell ref="HUN3:HUX3"/>
    <mergeCell ref="HUY3:HVI3"/>
    <mergeCell ref="HRD3:HRN3"/>
    <mergeCell ref="HRO3:HRY3"/>
    <mergeCell ref="HRZ3:HSJ3"/>
    <mergeCell ref="HSK3:HSU3"/>
    <mergeCell ref="HSV3:HTF3"/>
    <mergeCell ref="HPA3:HPK3"/>
    <mergeCell ref="HPL3:HPV3"/>
    <mergeCell ref="HPW3:HQG3"/>
    <mergeCell ref="HQH3:HQR3"/>
    <mergeCell ref="HQS3:HRC3"/>
    <mergeCell ref="HMX3:HNH3"/>
    <mergeCell ref="HNI3:HNS3"/>
    <mergeCell ref="HNT3:HOD3"/>
    <mergeCell ref="HOE3:HOO3"/>
    <mergeCell ref="HOP3:HOZ3"/>
    <mergeCell ref="HKU3:HLE3"/>
    <mergeCell ref="HLF3:HLP3"/>
    <mergeCell ref="HLQ3:HMA3"/>
    <mergeCell ref="HMB3:HML3"/>
    <mergeCell ref="HMM3:HMW3"/>
    <mergeCell ref="HIR3:HJB3"/>
    <mergeCell ref="HJC3:HJM3"/>
    <mergeCell ref="HJN3:HJX3"/>
    <mergeCell ref="HJY3:HKI3"/>
    <mergeCell ref="HKJ3:HKT3"/>
    <mergeCell ref="HGO3:HGY3"/>
    <mergeCell ref="HGZ3:HHJ3"/>
    <mergeCell ref="HHK3:HHU3"/>
    <mergeCell ref="HHV3:HIF3"/>
    <mergeCell ref="HIG3:HIQ3"/>
    <mergeCell ref="HEL3:HEV3"/>
    <mergeCell ref="HEW3:HFG3"/>
    <mergeCell ref="HFH3:HFR3"/>
    <mergeCell ref="HFS3:HGC3"/>
    <mergeCell ref="HGD3:HGN3"/>
    <mergeCell ref="HCI3:HCS3"/>
    <mergeCell ref="HCT3:HDD3"/>
    <mergeCell ref="HDE3:HDO3"/>
    <mergeCell ref="HDP3:HDZ3"/>
    <mergeCell ref="HEA3:HEK3"/>
    <mergeCell ref="HAF3:HAP3"/>
    <mergeCell ref="HAQ3:HBA3"/>
    <mergeCell ref="HBB3:HBL3"/>
    <mergeCell ref="HBM3:HBW3"/>
    <mergeCell ref="HBX3:HCH3"/>
    <mergeCell ref="GYC3:GYM3"/>
    <mergeCell ref="GYN3:GYX3"/>
    <mergeCell ref="GYY3:GZI3"/>
    <mergeCell ref="GZJ3:GZT3"/>
    <mergeCell ref="GZU3:HAE3"/>
    <mergeCell ref="GVZ3:GWJ3"/>
    <mergeCell ref="GWK3:GWU3"/>
    <mergeCell ref="GWV3:GXF3"/>
    <mergeCell ref="GXG3:GXQ3"/>
    <mergeCell ref="GXR3:GYB3"/>
    <mergeCell ref="GTW3:GUG3"/>
    <mergeCell ref="GUH3:GUR3"/>
    <mergeCell ref="GUS3:GVC3"/>
    <mergeCell ref="GVD3:GVN3"/>
    <mergeCell ref="GVO3:GVY3"/>
    <mergeCell ref="GRT3:GSD3"/>
    <mergeCell ref="GSE3:GSO3"/>
    <mergeCell ref="GSP3:GSZ3"/>
    <mergeCell ref="GTA3:GTK3"/>
    <mergeCell ref="GTL3:GTV3"/>
    <mergeCell ref="GPQ3:GQA3"/>
    <mergeCell ref="GQB3:GQL3"/>
    <mergeCell ref="GQM3:GQW3"/>
    <mergeCell ref="GQX3:GRH3"/>
    <mergeCell ref="GRI3:GRS3"/>
    <mergeCell ref="GNN3:GNX3"/>
    <mergeCell ref="GNY3:GOI3"/>
    <mergeCell ref="GOJ3:GOT3"/>
    <mergeCell ref="GOU3:GPE3"/>
    <mergeCell ref="GPF3:GPP3"/>
    <mergeCell ref="GLK3:GLU3"/>
    <mergeCell ref="GLV3:GMF3"/>
    <mergeCell ref="GMG3:GMQ3"/>
    <mergeCell ref="GMR3:GNB3"/>
    <mergeCell ref="GNC3:GNM3"/>
    <mergeCell ref="GJH3:GJR3"/>
    <mergeCell ref="GJS3:GKC3"/>
    <mergeCell ref="GKD3:GKN3"/>
    <mergeCell ref="GKO3:GKY3"/>
    <mergeCell ref="GKZ3:GLJ3"/>
    <mergeCell ref="GHE3:GHO3"/>
    <mergeCell ref="GHP3:GHZ3"/>
    <mergeCell ref="GIA3:GIK3"/>
    <mergeCell ref="GIL3:GIV3"/>
    <mergeCell ref="GIW3:GJG3"/>
    <mergeCell ref="GFB3:GFL3"/>
    <mergeCell ref="GFM3:GFW3"/>
    <mergeCell ref="GFX3:GGH3"/>
    <mergeCell ref="GGI3:GGS3"/>
    <mergeCell ref="GGT3:GHD3"/>
    <mergeCell ref="GCY3:GDI3"/>
    <mergeCell ref="GDJ3:GDT3"/>
    <mergeCell ref="GDU3:GEE3"/>
    <mergeCell ref="GEF3:GEP3"/>
    <mergeCell ref="GEQ3:GFA3"/>
    <mergeCell ref="GAV3:GBF3"/>
    <mergeCell ref="GBG3:GBQ3"/>
    <mergeCell ref="GBR3:GCB3"/>
    <mergeCell ref="GCC3:GCM3"/>
    <mergeCell ref="GCN3:GCX3"/>
    <mergeCell ref="FYS3:FZC3"/>
    <mergeCell ref="FZD3:FZN3"/>
    <mergeCell ref="FZO3:FZY3"/>
    <mergeCell ref="FZZ3:GAJ3"/>
    <mergeCell ref="GAK3:GAU3"/>
    <mergeCell ref="FWP3:FWZ3"/>
    <mergeCell ref="FXA3:FXK3"/>
    <mergeCell ref="FXL3:FXV3"/>
    <mergeCell ref="FXW3:FYG3"/>
    <mergeCell ref="FYH3:FYR3"/>
    <mergeCell ref="FUM3:FUW3"/>
    <mergeCell ref="FUX3:FVH3"/>
    <mergeCell ref="FVI3:FVS3"/>
    <mergeCell ref="FVT3:FWD3"/>
    <mergeCell ref="FWE3:FWO3"/>
    <mergeCell ref="FSJ3:FST3"/>
    <mergeCell ref="FSU3:FTE3"/>
    <mergeCell ref="FTF3:FTP3"/>
    <mergeCell ref="FTQ3:FUA3"/>
    <mergeCell ref="FUB3:FUL3"/>
    <mergeCell ref="FQG3:FQQ3"/>
    <mergeCell ref="FQR3:FRB3"/>
    <mergeCell ref="FRC3:FRM3"/>
    <mergeCell ref="FRN3:FRX3"/>
    <mergeCell ref="FRY3:FSI3"/>
    <mergeCell ref="FOD3:FON3"/>
    <mergeCell ref="FOO3:FOY3"/>
    <mergeCell ref="FOZ3:FPJ3"/>
    <mergeCell ref="FPK3:FPU3"/>
    <mergeCell ref="FPV3:FQF3"/>
    <mergeCell ref="FMA3:FMK3"/>
    <mergeCell ref="FML3:FMV3"/>
    <mergeCell ref="FMW3:FNG3"/>
    <mergeCell ref="FNH3:FNR3"/>
    <mergeCell ref="FNS3:FOC3"/>
    <mergeCell ref="FJX3:FKH3"/>
    <mergeCell ref="FKI3:FKS3"/>
    <mergeCell ref="FKT3:FLD3"/>
    <mergeCell ref="FLE3:FLO3"/>
    <mergeCell ref="FLP3:FLZ3"/>
    <mergeCell ref="FHU3:FIE3"/>
    <mergeCell ref="FIF3:FIP3"/>
    <mergeCell ref="FIQ3:FJA3"/>
    <mergeCell ref="FJB3:FJL3"/>
    <mergeCell ref="FJM3:FJW3"/>
    <mergeCell ref="FFR3:FGB3"/>
    <mergeCell ref="FGC3:FGM3"/>
    <mergeCell ref="FGN3:FGX3"/>
    <mergeCell ref="FGY3:FHI3"/>
    <mergeCell ref="FHJ3:FHT3"/>
    <mergeCell ref="FDO3:FDY3"/>
    <mergeCell ref="FDZ3:FEJ3"/>
    <mergeCell ref="FEK3:FEU3"/>
    <mergeCell ref="FEV3:FFF3"/>
    <mergeCell ref="FFG3:FFQ3"/>
    <mergeCell ref="FBL3:FBV3"/>
    <mergeCell ref="FBW3:FCG3"/>
    <mergeCell ref="FCH3:FCR3"/>
    <mergeCell ref="FCS3:FDC3"/>
    <mergeCell ref="FDD3:FDN3"/>
    <mergeCell ref="EZI3:EZS3"/>
    <mergeCell ref="EZT3:FAD3"/>
    <mergeCell ref="FAE3:FAO3"/>
    <mergeCell ref="FAP3:FAZ3"/>
    <mergeCell ref="FBA3:FBK3"/>
    <mergeCell ref="EXF3:EXP3"/>
    <mergeCell ref="EXQ3:EYA3"/>
    <mergeCell ref="EYB3:EYL3"/>
    <mergeCell ref="EYM3:EYW3"/>
    <mergeCell ref="EYX3:EZH3"/>
    <mergeCell ref="EVC3:EVM3"/>
    <mergeCell ref="EVN3:EVX3"/>
    <mergeCell ref="EVY3:EWI3"/>
    <mergeCell ref="EWJ3:EWT3"/>
    <mergeCell ref="EWU3:EXE3"/>
    <mergeCell ref="ESZ3:ETJ3"/>
    <mergeCell ref="ETK3:ETU3"/>
    <mergeCell ref="ETV3:EUF3"/>
    <mergeCell ref="EUG3:EUQ3"/>
    <mergeCell ref="EUR3:EVB3"/>
    <mergeCell ref="EQW3:ERG3"/>
    <mergeCell ref="ERH3:ERR3"/>
    <mergeCell ref="ERS3:ESC3"/>
    <mergeCell ref="ESD3:ESN3"/>
    <mergeCell ref="ESO3:ESY3"/>
    <mergeCell ref="EOT3:EPD3"/>
    <mergeCell ref="EPE3:EPO3"/>
    <mergeCell ref="EPP3:EPZ3"/>
    <mergeCell ref="EQA3:EQK3"/>
    <mergeCell ref="EQL3:EQV3"/>
    <mergeCell ref="EMQ3:ENA3"/>
    <mergeCell ref="ENB3:ENL3"/>
    <mergeCell ref="ENM3:ENW3"/>
    <mergeCell ref="ENX3:EOH3"/>
    <mergeCell ref="EOI3:EOS3"/>
    <mergeCell ref="EKN3:EKX3"/>
    <mergeCell ref="EKY3:ELI3"/>
    <mergeCell ref="ELJ3:ELT3"/>
    <mergeCell ref="ELU3:EME3"/>
    <mergeCell ref="EMF3:EMP3"/>
    <mergeCell ref="EIK3:EIU3"/>
    <mergeCell ref="EIV3:EJF3"/>
    <mergeCell ref="EJG3:EJQ3"/>
    <mergeCell ref="EJR3:EKB3"/>
    <mergeCell ref="EKC3:EKM3"/>
    <mergeCell ref="EGH3:EGR3"/>
    <mergeCell ref="EGS3:EHC3"/>
    <mergeCell ref="EHD3:EHN3"/>
    <mergeCell ref="EHO3:EHY3"/>
    <mergeCell ref="EHZ3:EIJ3"/>
    <mergeCell ref="EEE3:EEO3"/>
    <mergeCell ref="EEP3:EEZ3"/>
    <mergeCell ref="EFA3:EFK3"/>
    <mergeCell ref="EFL3:EFV3"/>
    <mergeCell ref="EFW3:EGG3"/>
    <mergeCell ref="ECB3:ECL3"/>
    <mergeCell ref="ECM3:ECW3"/>
    <mergeCell ref="ECX3:EDH3"/>
    <mergeCell ref="EDI3:EDS3"/>
    <mergeCell ref="EDT3:EED3"/>
    <mergeCell ref="DZY3:EAI3"/>
    <mergeCell ref="EAJ3:EAT3"/>
    <mergeCell ref="EAU3:EBE3"/>
    <mergeCell ref="EBF3:EBP3"/>
    <mergeCell ref="EBQ3:ECA3"/>
    <mergeCell ref="DXV3:DYF3"/>
    <mergeCell ref="DYG3:DYQ3"/>
    <mergeCell ref="DYR3:DZB3"/>
    <mergeCell ref="DZC3:DZM3"/>
    <mergeCell ref="DZN3:DZX3"/>
    <mergeCell ref="DVS3:DWC3"/>
    <mergeCell ref="DWD3:DWN3"/>
    <mergeCell ref="DWO3:DWY3"/>
    <mergeCell ref="DWZ3:DXJ3"/>
    <mergeCell ref="DXK3:DXU3"/>
    <mergeCell ref="DTP3:DTZ3"/>
    <mergeCell ref="DUA3:DUK3"/>
    <mergeCell ref="DUL3:DUV3"/>
    <mergeCell ref="DUW3:DVG3"/>
    <mergeCell ref="DVH3:DVR3"/>
    <mergeCell ref="DRM3:DRW3"/>
    <mergeCell ref="DRX3:DSH3"/>
    <mergeCell ref="DSI3:DSS3"/>
    <mergeCell ref="DST3:DTD3"/>
    <mergeCell ref="DTE3:DTO3"/>
    <mergeCell ref="DPJ3:DPT3"/>
    <mergeCell ref="DPU3:DQE3"/>
    <mergeCell ref="DQF3:DQP3"/>
    <mergeCell ref="DQQ3:DRA3"/>
    <mergeCell ref="DRB3:DRL3"/>
    <mergeCell ref="DNG3:DNQ3"/>
    <mergeCell ref="DNR3:DOB3"/>
    <mergeCell ref="DOC3:DOM3"/>
    <mergeCell ref="DON3:DOX3"/>
    <mergeCell ref="DOY3:DPI3"/>
    <mergeCell ref="DLD3:DLN3"/>
    <mergeCell ref="DLO3:DLY3"/>
    <mergeCell ref="DLZ3:DMJ3"/>
    <mergeCell ref="DMK3:DMU3"/>
    <mergeCell ref="DMV3:DNF3"/>
    <mergeCell ref="DJA3:DJK3"/>
    <mergeCell ref="DJL3:DJV3"/>
    <mergeCell ref="DJW3:DKG3"/>
    <mergeCell ref="DKH3:DKR3"/>
    <mergeCell ref="DKS3:DLC3"/>
    <mergeCell ref="DGX3:DHH3"/>
    <mergeCell ref="DHI3:DHS3"/>
    <mergeCell ref="DHT3:DID3"/>
    <mergeCell ref="DIE3:DIO3"/>
    <mergeCell ref="DIP3:DIZ3"/>
    <mergeCell ref="DEU3:DFE3"/>
    <mergeCell ref="DFF3:DFP3"/>
    <mergeCell ref="DFQ3:DGA3"/>
    <mergeCell ref="DGB3:DGL3"/>
    <mergeCell ref="DGM3:DGW3"/>
    <mergeCell ref="DCR3:DDB3"/>
    <mergeCell ref="DDC3:DDM3"/>
    <mergeCell ref="DDN3:DDX3"/>
    <mergeCell ref="DDY3:DEI3"/>
    <mergeCell ref="DEJ3:DET3"/>
    <mergeCell ref="DAO3:DAY3"/>
    <mergeCell ref="DAZ3:DBJ3"/>
    <mergeCell ref="DBK3:DBU3"/>
    <mergeCell ref="DBV3:DCF3"/>
    <mergeCell ref="DCG3:DCQ3"/>
    <mergeCell ref="CYL3:CYV3"/>
    <mergeCell ref="CYW3:CZG3"/>
    <mergeCell ref="CZH3:CZR3"/>
    <mergeCell ref="CZS3:DAC3"/>
    <mergeCell ref="DAD3:DAN3"/>
    <mergeCell ref="CWI3:CWS3"/>
    <mergeCell ref="CWT3:CXD3"/>
    <mergeCell ref="CXE3:CXO3"/>
    <mergeCell ref="CXP3:CXZ3"/>
    <mergeCell ref="CYA3:CYK3"/>
    <mergeCell ref="CUF3:CUP3"/>
    <mergeCell ref="CUQ3:CVA3"/>
    <mergeCell ref="CVB3:CVL3"/>
    <mergeCell ref="CVM3:CVW3"/>
    <mergeCell ref="CVX3:CWH3"/>
    <mergeCell ref="CSC3:CSM3"/>
    <mergeCell ref="CSN3:CSX3"/>
    <mergeCell ref="CSY3:CTI3"/>
    <mergeCell ref="CTJ3:CTT3"/>
    <mergeCell ref="CTU3:CUE3"/>
    <mergeCell ref="CPZ3:CQJ3"/>
    <mergeCell ref="CQK3:CQU3"/>
    <mergeCell ref="CQV3:CRF3"/>
    <mergeCell ref="CRG3:CRQ3"/>
    <mergeCell ref="CRR3:CSB3"/>
    <mergeCell ref="CNW3:COG3"/>
    <mergeCell ref="COH3:COR3"/>
    <mergeCell ref="COS3:CPC3"/>
    <mergeCell ref="CPD3:CPN3"/>
    <mergeCell ref="CPO3:CPY3"/>
    <mergeCell ref="CLT3:CMD3"/>
    <mergeCell ref="CME3:CMO3"/>
    <mergeCell ref="CMP3:CMZ3"/>
    <mergeCell ref="CNA3:CNK3"/>
    <mergeCell ref="CNL3:CNV3"/>
    <mergeCell ref="CJQ3:CKA3"/>
    <mergeCell ref="CKB3:CKL3"/>
    <mergeCell ref="CKM3:CKW3"/>
    <mergeCell ref="CKX3:CLH3"/>
    <mergeCell ref="CLI3:CLS3"/>
    <mergeCell ref="CHN3:CHX3"/>
    <mergeCell ref="CHY3:CII3"/>
    <mergeCell ref="CIJ3:CIT3"/>
    <mergeCell ref="CIU3:CJE3"/>
    <mergeCell ref="CJF3:CJP3"/>
    <mergeCell ref="CFK3:CFU3"/>
    <mergeCell ref="CFV3:CGF3"/>
    <mergeCell ref="CGG3:CGQ3"/>
    <mergeCell ref="CGR3:CHB3"/>
    <mergeCell ref="CHC3:CHM3"/>
    <mergeCell ref="CDH3:CDR3"/>
    <mergeCell ref="CDS3:CEC3"/>
    <mergeCell ref="CED3:CEN3"/>
    <mergeCell ref="CEO3:CEY3"/>
    <mergeCell ref="CEZ3:CFJ3"/>
    <mergeCell ref="CBE3:CBO3"/>
    <mergeCell ref="CBP3:CBZ3"/>
    <mergeCell ref="CCA3:CCK3"/>
    <mergeCell ref="CCL3:CCV3"/>
    <mergeCell ref="CCW3:CDG3"/>
    <mergeCell ref="BZB3:BZL3"/>
    <mergeCell ref="BZM3:BZW3"/>
    <mergeCell ref="BZX3:CAH3"/>
    <mergeCell ref="CAI3:CAS3"/>
    <mergeCell ref="CAT3:CBD3"/>
    <mergeCell ref="BWY3:BXI3"/>
    <mergeCell ref="BXJ3:BXT3"/>
    <mergeCell ref="BXU3:BYE3"/>
    <mergeCell ref="BYF3:BYP3"/>
    <mergeCell ref="BYQ3:BZA3"/>
    <mergeCell ref="BUV3:BVF3"/>
    <mergeCell ref="BVG3:BVQ3"/>
    <mergeCell ref="BVR3:BWB3"/>
    <mergeCell ref="BWC3:BWM3"/>
    <mergeCell ref="BWN3:BWX3"/>
    <mergeCell ref="BSS3:BTC3"/>
    <mergeCell ref="BTD3:BTN3"/>
    <mergeCell ref="BTO3:BTY3"/>
    <mergeCell ref="BTZ3:BUJ3"/>
    <mergeCell ref="BUK3:BUU3"/>
    <mergeCell ref="BQP3:BQZ3"/>
    <mergeCell ref="BRA3:BRK3"/>
    <mergeCell ref="BRL3:BRV3"/>
    <mergeCell ref="BRW3:BSG3"/>
    <mergeCell ref="BSH3:BSR3"/>
    <mergeCell ref="BOM3:BOW3"/>
    <mergeCell ref="BOX3:BPH3"/>
    <mergeCell ref="BPI3:BPS3"/>
    <mergeCell ref="BPT3:BQD3"/>
    <mergeCell ref="BQE3:BQO3"/>
    <mergeCell ref="BMJ3:BMT3"/>
    <mergeCell ref="BMU3:BNE3"/>
    <mergeCell ref="BNF3:BNP3"/>
    <mergeCell ref="BNQ3:BOA3"/>
    <mergeCell ref="BOB3:BOL3"/>
    <mergeCell ref="BKG3:BKQ3"/>
    <mergeCell ref="BKR3:BLB3"/>
    <mergeCell ref="BLC3:BLM3"/>
    <mergeCell ref="BLN3:BLX3"/>
    <mergeCell ref="BLY3:BMI3"/>
    <mergeCell ref="BID3:BIN3"/>
    <mergeCell ref="BIO3:BIY3"/>
    <mergeCell ref="BIZ3:BJJ3"/>
    <mergeCell ref="BJK3:BJU3"/>
    <mergeCell ref="BJV3:BKF3"/>
    <mergeCell ref="BGA3:BGK3"/>
    <mergeCell ref="BGL3:BGV3"/>
    <mergeCell ref="BGW3:BHG3"/>
    <mergeCell ref="BHH3:BHR3"/>
    <mergeCell ref="BHS3:BIC3"/>
    <mergeCell ref="BDX3:BEH3"/>
    <mergeCell ref="BEI3:BES3"/>
    <mergeCell ref="BET3:BFD3"/>
    <mergeCell ref="BFE3:BFO3"/>
    <mergeCell ref="BFP3:BFZ3"/>
    <mergeCell ref="BBU3:BCE3"/>
    <mergeCell ref="BCF3:BCP3"/>
    <mergeCell ref="BCQ3:BDA3"/>
    <mergeCell ref="BDB3:BDL3"/>
    <mergeCell ref="BDM3:BDW3"/>
    <mergeCell ref="AZR3:BAB3"/>
    <mergeCell ref="BAC3:BAM3"/>
    <mergeCell ref="BAN3:BAX3"/>
    <mergeCell ref="BAY3:BBI3"/>
    <mergeCell ref="BBJ3:BBT3"/>
    <mergeCell ref="AXO3:AXY3"/>
    <mergeCell ref="AXZ3:AYJ3"/>
    <mergeCell ref="AYK3:AYU3"/>
    <mergeCell ref="AYV3:AZF3"/>
    <mergeCell ref="AZG3:AZQ3"/>
    <mergeCell ref="AVL3:AVV3"/>
    <mergeCell ref="AVW3:AWG3"/>
    <mergeCell ref="AWH3:AWR3"/>
    <mergeCell ref="AWS3:AXC3"/>
    <mergeCell ref="AXD3:AXN3"/>
    <mergeCell ref="ATI3:ATS3"/>
    <mergeCell ref="ATT3:AUD3"/>
    <mergeCell ref="AUE3:AUO3"/>
    <mergeCell ref="AUP3:AUZ3"/>
    <mergeCell ref="AVA3:AVK3"/>
    <mergeCell ref="ARF3:ARP3"/>
    <mergeCell ref="ARQ3:ASA3"/>
    <mergeCell ref="ASB3:ASL3"/>
    <mergeCell ref="ASM3:ASW3"/>
    <mergeCell ref="ASX3:ATH3"/>
    <mergeCell ref="APC3:APM3"/>
    <mergeCell ref="APN3:APX3"/>
    <mergeCell ref="APY3:AQI3"/>
    <mergeCell ref="AQJ3:AQT3"/>
    <mergeCell ref="AQU3:ARE3"/>
    <mergeCell ref="AMZ3:ANJ3"/>
    <mergeCell ref="ANK3:ANU3"/>
    <mergeCell ref="ANV3:AOF3"/>
    <mergeCell ref="AOG3:AOQ3"/>
    <mergeCell ref="AOR3:APB3"/>
    <mergeCell ref="AKW3:ALG3"/>
    <mergeCell ref="ALH3:ALR3"/>
    <mergeCell ref="ALS3:AMC3"/>
    <mergeCell ref="AMD3:AMN3"/>
    <mergeCell ref="AMO3:AMY3"/>
    <mergeCell ref="AIT3:AJD3"/>
    <mergeCell ref="AJE3:AJO3"/>
    <mergeCell ref="AJP3:AJZ3"/>
    <mergeCell ref="AKA3:AKK3"/>
    <mergeCell ref="AKL3:AKV3"/>
    <mergeCell ref="AGQ3:AHA3"/>
    <mergeCell ref="AHB3:AHL3"/>
    <mergeCell ref="AHM3:AHW3"/>
    <mergeCell ref="AHX3:AIH3"/>
    <mergeCell ref="AII3:AIS3"/>
    <mergeCell ref="AEN3:AEX3"/>
    <mergeCell ref="AEY3:AFI3"/>
    <mergeCell ref="AFJ3:AFT3"/>
    <mergeCell ref="AFU3:AGE3"/>
    <mergeCell ref="AGF3:AGP3"/>
    <mergeCell ref="ACK3:ACU3"/>
    <mergeCell ref="ACV3:ADF3"/>
    <mergeCell ref="ADG3:ADQ3"/>
    <mergeCell ref="ADR3:AEB3"/>
    <mergeCell ref="AEC3:AEM3"/>
    <mergeCell ref="AAH3:AAR3"/>
    <mergeCell ref="AAS3:ABC3"/>
    <mergeCell ref="ABD3:ABN3"/>
    <mergeCell ref="ABO3:ABY3"/>
    <mergeCell ref="ABZ3:ACJ3"/>
    <mergeCell ref="YE3:YO3"/>
    <mergeCell ref="YP3:YZ3"/>
    <mergeCell ref="ZA3:ZK3"/>
    <mergeCell ref="ZL3:ZV3"/>
    <mergeCell ref="ZW3:AAG3"/>
    <mergeCell ref="WB3:WL3"/>
    <mergeCell ref="WM3:WW3"/>
    <mergeCell ref="WX3:XH3"/>
    <mergeCell ref="XI3:XS3"/>
    <mergeCell ref="XT3:YD3"/>
    <mergeCell ref="TY3:UI3"/>
    <mergeCell ref="UJ3:UT3"/>
    <mergeCell ref="UU3:VE3"/>
    <mergeCell ref="VF3:VP3"/>
    <mergeCell ref="VQ3:WA3"/>
    <mergeCell ref="RV3:SF3"/>
    <mergeCell ref="SG3:SQ3"/>
    <mergeCell ref="SR3:TB3"/>
    <mergeCell ref="TC3:TM3"/>
    <mergeCell ref="TN3:TX3"/>
    <mergeCell ref="QD3:QN3"/>
    <mergeCell ref="QO3:QY3"/>
    <mergeCell ref="QZ3:RJ3"/>
    <mergeCell ref="RK3:RU3"/>
    <mergeCell ref="NP3:NZ3"/>
    <mergeCell ref="OA3:OK3"/>
    <mergeCell ref="OL3:OV3"/>
    <mergeCell ref="OW3:PG3"/>
    <mergeCell ref="PH3:PR3"/>
    <mergeCell ref="CL3:CV3"/>
    <mergeCell ref="CW3:DG3"/>
    <mergeCell ref="JJ3:JT3"/>
    <mergeCell ref="JU3:KE3"/>
    <mergeCell ref="KF3:KP3"/>
    <mergeCell ref="KQ3:LA3"/>
    <mergeCell ref="LB3:LL3"/>
    <mergeCell ref="HJ3:HQ3"/>
    <mergeCell ref="HR3:IB3"/>
    <mergeCell ref="IC3:IM3"/>
    <mergeCell ref="IN3:IX3"/>
    <mergeCell ref="IY3:JI3"/>
    <mergeCell ref="FK3:FU3"/>
    <mergeCell ref="FV3:GF3"/>
    <mergeCell ref="GG3:GQ3"/>
    <mergeCell ref="GR3:HB3"/>
    <mergeCell ref="HC3:HI3"/>
    <mergeCell ref="DH3:DR3"/>
    <mergeCell ref="DS3:EC3"/>
    <mergeCell ref="ED3:EN3"/>
    <mergeCell ref="EO3:EY3"/>
    <mergeCell ref="EZ3:FJ3"/>
    <mergeCell ref="J9:K9"/>
    <mergeCell ref="IY4:JI4"/>
    <mergeCell ref="JJ4:JT4"/>
    <mergeCell ref="PS3:QC3"/>
    <mergeCell ref="M3:W3"/>
    <mergeCell ref="X3:AH3"/>
    <mergeCell ref="AI3:AS3"/>
    <mergeCell ref="AT3:BD3"/>
    <mergeCell ref="GR4:HB4"/>
    <mergeCell ref="HC4:HI4"/>
    <mergeCell ref="HJ4:HQ4"/>
    <mergeCell ref="HR4:IB4"/>
    <mergeCell ref="IC4:IM4"/>
    <mergeCell ref="EO4:EY4"/>
    <mergeCell ref="EZ4:FJ4"/>
    <mergeCell ref="FK4:FU4"/>
    <mergeCell ref="FV4:GF4"/>
    <mergeCell ref="GG4:GQ4"/>
    <mergeCell ref="JU4:KE4"/>
    <mergeCell ref="OW4:PG4"/>
    <mergeCell ref="PH4:PR4"/>
    <mergeCell ref="PS4:QC4"/>
    <mergeCell ref="KF4:KP4"/>
    <mergeCell ref="KQ4:LA4"/>
    <mergeCell ref="LM3:LW3"/>
    <mergeCell ref="LX3:MH3"/>
    <mergeCell ref="MI3:MS3"/>
    <mergeCell ref="MT3:ND3"/>
    <mergeCell ref="NE3:NO3"/>
    <mergeCell ref="BE3:BO3"/>
    <mergeCell ref="BP3:BZ3"/>
    <mergeCell ref="CA3:CK3"/>
  </mergeCells>
  <phoneticPr fontId="4" type="noConversion"/>
  <conditionalFormatting sqref="B40:D40">
    <cfRule type="expression" dxfId="12" priority="11">
      <formula>$B40:$B233&gt;#REF!</formula>
    </cfRule>
  </conditionalFormatting>
  <conditionalFormatting sqref="C11:C39 E11:G39 I11:M39">
    <cfRule type="expression" dxfId="11" priority="71">
      <formula>$B11:$B191&gt;#REF!</formula>
    </cfRule>
  </conditionalFormatting>
  <conditionalFormatting sqref="C41">
    <cfRule type="expression" dxfId="10" priority="53">
      <formula>$B41:$B253&gt;#REF!</formula>
    </cfRule>
  </conditionalFormatting>
  <conditionalFormatting sqref="F40:G40 I40:M40">
    <cfRule type="expression" dxfId="9" priority="61">
      <formula>$B40:$B233&gt;#REF!</formula>
    </cfRule>
  </conditionalFormatting>
  <conditionalFormatting sqref="F41:M41">
    <cfRule type="expression" dxfId="8" priority="42">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642C1-C2A9-4BC7-B1CF-F086F11E5B03}">
  <sheetPr>
    <pageSetUpPr fitToPage="1"/>
  </sheetPr>
  <dimension ref="A1:VUC269"/>
  <sheetViews>
    <sheetView showGridLines="0" zoomScaleNormal="100" workbookViewId="0">
      <pane xSplit="3" topLeftCell="D1" activePane="topRight" state="frozen"/>
      <selection sqref="A1:K1"/>
      <selection pane="topRight" activeCell="A7" sqref="A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453125" style="6" bestFit="1" customWidth="1"/>
    <col min="6" max="6" width="21.26953125" style="7" bestFit="1"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69</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46243</v>
      </c>
      <c r="F7" s="144"/>
      <c r="G7" s="145"/>
      <c r="H7" s="77"/>
      <c r="I7" s="126">
        <f>D7</f>
        <v>46243</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5">
      <c r="B9" s="115" t="s">
        <v>63</v>
      </c>
      <c r="C9" s="35"/>
      <c r="D9" s="136"/>
      <c r="E9" s="117"/>
      <c r="F9" s="117"/>
      <c r="G9" s="118"/>
      <c r="H9" s="78"/>
      <c r="I9" s="120"/>
      <c r="J9" s="140" t="s">
        <v>63</v>
      </c>
      <c r="K9" s="141"/>
      <c r="L9" s="11"/>
      <c r="M9" s="94"/>
      <c r="N9" s="11"/>
      <c r="O9" s="11"/>
      <c r="P9" s="12"/>
      <c r="Q9" s="12"/>
      <c r="R9" s="12"/>
      <c r="S9" s="103"/>
      <c r="T9" s="104"/>
      <c r="U9" s="104"/>
      <c r="V9" s="12"/>
      <c r="W9" s="12"/>
      <c r="X9" s="12"/>
      <c r="Y9" s="13"/>
      <c r="Z9" s="12"/>
      <c r="AA9" s="12"/>
    </row>
    <row r="10" spans="1:15421" s="14" customFormat="1" ht="20.149999999999999" customHeight="1" x14ac:dyDescent="0.25">
      <c r="B10" s="122" t="s">
        <v>73</v>
      </c>
      <c r="C10" s="123"/>
      <c r="D10" s="123" t="s">
        <v>0</v>
      </c>
      <c r="E10" s="124" t="s">
        <v>27</v>
      </c>
      <c r="F10" s="125" t="s">
        <v>28</v>
      </c>
      <c r="G10" s="123" t="s">
        <v>5</v>
      </c>
      <c r="H10" s="15"/>
      <c r="I10" s="121"/>
      <c r="J10" s="112">
        <f>D7-7</f>
        <v>46236</v>
      </c>
      <c r="K10" s="112">
        <f>D7-364</f>
        <v>45879</v>
      </c>
      <c r="L10" s="15"/>
      <c r="M10" s="95"/>
      <c r="N10" s="15"/>
      <c r="O10" s="15"/>
      <c r="S10" s="105"/>
      <c r="T10" s="106"/>
      <c r="U10" s="106"/>
      <c r="Y10" s="16"/>
    </row>
    <row r="11" spans="1:15421" s="17" customFormat="1" ht="15" customHeight="1" x14ac:dyDescent="0.35">
      <c r="B11" s="18" t="s">
        <v>23</v>
      </c>
      <c r="C11" s="43">
        <v>2</v>
      </c>
      <c r="D11" s="19">
        <v>142.27000000000001</v>
      </c>
      <c r="E11" s="127">
        <f t="shared" ref="E11:E27" si="0">IFERROR(IF(D11="na","na",IF(D11="","",IF(J11="","",D11/J11*100-100))),"na")</f>
        <v>3.049398812110681</v>
      </c>
      <c r="F11" s="127">
        <f t="shared" ref="F11:F39" si="1">IF(D11="na","na",IF(ISERROR(IF(D11="","",IF(K11="","",D11/K11*100-100))),0,IF(D11="","",IF(K11="","",D11/K11*100-100))))</f>
        <v>-26.242936388615263</v>
      </c>
      <c r="G11" s="19">
        <f t="shared" ref="G11:G19" si="2">IF(D11="na","na",D11*$D$41)</f>
        <v>121.90506571428571</v>
      </c>
      <c r="H11" s="6"/>
      <c r="I11" s="79"/>
      <c r="J11" s="20">
        <v>138.06</v>
      </c>
      <c r="K11" s="20">
        <v>192.89</v>
      </c>
      <c r="L11" s="37"/>
      <c r="M11" s="96">
        <v>4</v>
      </c>
      <c r="N11" s="37"/>
      <c r="O11" s="6"/>
      <c r="P11" s="38"/>
      <c r="Q11" s="38"/>
      <c r="R11" s="38"/>
      <c r="S11" s="107">
        <v>44416</v>
      </c>
      <c r="T11" s="108"/>
      <c r="U11" s="108"/>
      <c r="V11" s="38"/>
      <c r="AB11" s="21"/>
    </row>
    <row r="12" spans="1:15421" s="17" customFormat="1" ht="15" customHeight="1" x14ac:dyDescent="0.35">
      <c r="B12" s="22" t="s">
        <v>22</v>
      </c>
      <c r="C12" s="44">
        <v>3</v>
      </c>
      <c r="D12" s="23" t="s">
        <v>67</v>
      </c>
      <c r="E12" s="130" t="str">
        <f t="shared" si="0"/>
        <v>na</v>
      </c>
      <c r="F12" s="130" t="str">
        <f t="shared" si="1"/>
        <v>na</v>
      </c>
      <c r="G12" s="23" t="str">
        <f t="shared" si="2"/>
        <v>na</v>
      </c>
      <c r="H12" s="6"/>
      <c r="I12" s="81"/>
      <c r="J12" s="24" t="s">
        <v>76</v>
      </c>
      <c r="K12" s="24" t="s">
        <v>76</v>
      </c>
      <c r="L12" s="39"/>
      <c r="M12" s="97">
        <v>5</v>
      </c>
      <c r="N12" s="39"/>
      <c r="O12" s="6"/>
      <c r="P12" s="38"/>
      <c r="Q12" s="38"/>
      <c r="R12" s="38"/>
      <c r="S12" s="107">
        <v>44409</v>
      </c>
      <c r="T12" s="108"/>
      <c r="U12" s="108"/>
      <c r="V12" s="38"/>
      <c r="AB12" s="21"/>
    </row>
    <row r="13" spans="1:15421" s="17" customFormat="1" ht="15" customHeight="1" x14ac:dyDescent="0.35">
      <c r="B13" s="18" t="s">
        <v>39</v>
      </c>
      <c r="C13" s="43">
        <v>4</v>
      </c>
      <c r="D13" s="19">
        <v>145.69839999999999</v>
      </c>
      <c r="E13" s="127">
        <f t="shared" si="0"/>
        <v>-0.24524739039523524</v>
      </c>
      <c r="F13" s="127">
        <f t="shared" si="1"/>
        <v>-27.6214056206545</v>
      </c>
      <c r="G13" s="19">
        <f t="shared" si="2"/>
        <v>124.84271474285713</v>
      </c>
      <c r="H13" s="6"/>
      <c r="I13" s="80"/>
      <c r="J13" s="20">
        <v>146.0566</v>
      </c>
      <c r="K13" s="20">
        <v>201.3004</v>
      </c>
      <c r="L13" s="37"/>
      <c r="M13" s="96">
        <v>6</v>
      </c>
      <c r="N13" s="37"/>
      <c r="O13" s="6"/>
      <c r="P13" s="38"/>
      <c r="Q13" s="38"/>
      <c r="R13" s="38"/>
      <c r="S13" s="107">
        <v>44402</v>
      </c>
      <c r="T13" s="108"/>
      <c r="U13" s="108"/>
      <c r="V13" s="38"/>
      <c r="AB13" s="21"/>
    </row>
    <row r="14" spans="1:15421" s="17" customFormat="1" ht="15" customHeight="1" x14ac:dyDescent="0.35">
      <c r="B14" s="22" t="s">
        <v>26</v>
      </c>
      <c r="C14" s="44">
        <v>5</v>
      </c>
      <c r="D14" s="23">
        <v>120.2621</v>
      </c>
      <c r="E14" s="130">
        <f t="shared" si="0"/>
        <v>-3.7416872182234329E-3</v>
      </c>
      <c r="F14" s="130">
        <f t="shared" si="1"/>
        <v>-42.539210355566468</v>
      </c>
      <c r="G14" s="23">
        <f t="shared" si="2"/>
        <v>103.04743939999999</v>
      </c>
      <c r="H14" s="6"/>
      <c r="I14" s="81"/>
      <c r="J14" s="24">
        <v>120.2666</v>
      </c>
      <c r="K14" s="24">
        <v>209.29419999999999</v>
      </c>
      <c r="L14" s="39"/>
      <c r="M14" s="97">
        <v>7</v>
      </c>
      <c r="N14" s="39"/>
      <c r="O14" s="6"/>
      <c r="P14" s="38"/>
      <c r="Q14" s="38"/>
      <c r="R14" s="38"/>
      <c r="S14" s="107">
        <v>44395</v>
      </c>
      <c r="T14" s="108"/>
      <c r="U14" s="108"/>
      <c r="V14" s="38"/>
      <c r="AB14" s="21"/>
    </row>
    <row r="15" spans="1:15421" s="17" customFormat="1" ht="15" customHeight="1" x14ac:dyDescent="0.35">
      <c r="B15" s="18" t="s">
        <v>10</v>
      </c>
      <c r="C15" s="43">
        <v>6</v>
      </c>
      <c r="D15" s="19">
        <v>160.12</v>
      </c>
      <c r="E15" s="127">
        <f t="shared" si="0"/>
        <v>4.8454688318491321</v>
      </c>
      <c r="F15" s="127">
        <f t="shared" si="1"/>
        <v>-22.811415349016585</v>
      </c>
      <c r="G15" s="19">
        <f t="shared" si="2"/>
        <v>137.1999657142857</v>
      </c>
      <c r="H15" s="6"/>
      <c r="I15" s="80"/>
      <c r="J15" s="20">
        <v>152.72</v>
      </c>
      <c r="K15" s="20">
        <v>207.44</v>
      </c>
      <c r="L15" s="37"/>
      <c r="M15" s="96">
        <v>8</v>
      </c>
      <c r="N15" s="37"/>
      <c r="O15" s="6"/>
      <c r="P15" s="38"/>
      <c r="Q15" s="38"/>
      <c r="R15" s="38"/>
      <c r="S15" s="107">
        <v>44388</v>
      </c>
      <c r="T15" s="108"/>
      <c r="U15" s="108"/>
      <c r="V15" s="38"/>
      <c r="AB15" s="21"/>
    </row>
    <row r="16" spans="1:15421" s="17" customFormat="1" ht="15" customHeight="1" x14ac:dyDescent="0.35">
      <c r="B16" s="22" t="s">
        <v>16</v>
      </c>
      <c r="C16" s="44">
        <v>7</v>
      </c>
      <c r="D16" s="23" t="s">
        <v>67</v>
      </c>
      <c r="E16" s="130" t="str">
        <f t="shared" si="0"/>
        <v>na</v>
      </c>
      <c r="F16" s="130" t="str">
        <f t="shared" si="1"/>
        <v>na</v>
      </c>
      <c r="G16" s="23" t="str">
        <f t="shared" si="2"/>
        <v>na</v>
      </c>
      <c r="H16" s="6"/>
      <c r="I16" s="81"/>
      <c r="J16" s="24" t="s">
        <v>78</v>
      </c>
      <c r="K16" s="24" t="s">
        <v>78</v>
      </c>
      <c r="L16" s="39"/>
      <c r="M16" s="97">
        <v>9</v>
      </c>
      <c r="N16" s="39"/>
      <c r="O16" s="6"/>
      <c r="P16" s="38"/>
      <c r="Q16" s="38"/>
      <c r="R16" s="38"/>
      <c r="S16" s="107">
        <v>44381</v>
      </c>
      <c r="T16" s="108"/>
      <c r="U16" s="108"/>
      <c r="V16" s="38"/>
      <c r="AB16" s="21"/>
    </row>
    <row r="17" spans="2:19" s="17" customFormat="1" ht="15" customHeight="1" x14ac:dyDescent="0.35">
      <c r="B17" s="18" t="s">
        <v>24</v>
      </c>
      <c r="C17" s="43">
        <v>8</v>
      </c>
      <c r="D17" s="19" t="s">
        <v>67</v>
      </c>
      <c r="E17" s="127" t="str">
        <f t="shared" si="0"/>
        <v>na</v>
      </c>
      <c r="F17" s="127" t="str">
        <f t="shared" si="1"/>
        <v>na</v>
      </c>
      <c r="G17" s="19" t="str">
        <f t="shared" si="2"/>
        <v>na</v>
      </c>
      <c r="H17" s="6"/>
      <c r="I17" s="80"/>
      <c r="J17" s="20" t="s">
        <v>77</v>
      </c>
      <c r="K17" s="20" t="s">
        <v>77</v>
      </c>
      <c r="L17" s="37"/>
      <c r="M17" s="96">
        <v>10</v>
      </c>
      <c r="N17" s="37"/>
      <c r="O17" s="6"/>
      <c r="P17" s="38"/>
      <c r="Q17" s="38"/>
      <c r="R17" s="38"/>
      <c r="S17" s="107">
        <v>44374</v>
      </c>
    </row>
    <row r="18" spans="2:19" s="17" customFormat="1" ht="15" customHeight="1" x14ac:dyDescent="0.35">
      <c r="B18" s="22" t="s">
        <v>1</v>
      </c>
      <c r="C18" s="44">
        <v>9</v>
      </c>
      <c r="D18" s="23">
        <v>166.33</v>
      </c>
      <c r="E18" s="130">
        <f t="shared" si="0"/>
        <v>-1.363932870782179</v>
      </c>
      <c r="F18" s="130">
        <f t="shared" si="1"/>
        <v>-26.183819287267568</v>
      </c>
      <c r="G18" s="23">
        <f t="shared" si="2"/>
        <v>142.52104857142857</v>
      </c>
      <c r="H18" s="6"/>
      <c r="I18" s="81"/>
      <c r="J18" s="24">
        <v>168.63</v>
      </c>
      <c r="K18" s="24">
        <v>225.33</v>
      </c>
      <c r="L18" s="39"/>
      <c r="M18" s="97">
        <v>11</v>
      </c>
      <c r="N18" s="39"/>
      <c r="O18" s="6"/>
      <c r="P18" s="38"/>
      <c r="Q18" s="38"/>
      <c r="R18" s="38"/>
      <c r="S18" s="107">
        <v>44367</v>
      </c>
    </row>
    <row r="19" spans="2:19" s="17" customFormat="1" ht="15" customHeight="1" x14ac:dyDescent="0.35">
      <c r="B19" s="18" t="s">
        <v>25</v>
      </c>
      <c r="C19" s="43">
        <v>10</v>
      </c>
      <c r="D19" s="19">
        <v>182</v>
      </c>
      <c r="E19" s="127">
        <f t="shared" si="0"/>
        <v>2.8248587570621595</v>
      </c>
      <c r="F19" s="127">
        <f t="shared" si="1"/>
        <v>-13.744075829383888</v>
      </c>
      <c r="G19" s="19">
        <f t="shared" si="2"/>
        <v>155.94799999999998</v>
      </c>
      <c r="H19" s="6"/>
      <c r="I19" s="80"/>
      <c r="J19" s="20">
        <v>177</v>
      </c>
      <c r="K19" s="20">
        <v>211</v>
      </c>
      <c r="L19" s="37"/>
      <c r="M19" s="96">
        <v>12</v>
      </c>
      <c r="N19" s="37"/>
      <c r="O19" s="6"/>
      <c r="P19" s="38"/>
      <c r="Q19" s="38"/>
      <c r="R19" s="38"/>
      <c r="S19" s="107">
        <v>44360</v>
      </c>
    </row>
    <row r="20" spans="2:19" s="17" customFormat="1" ht="15" customHeight="1" x14ac:dyDescent="0.35">
      <c r="B20" s="22" t="s">
        <v>17</v>
      </c>
      <c r="C20" s="44">
        <v>11</v>
      </c>
      <c r="D20" s="23">
        <v>123.61</v>
      </c>
      <c r="E20" s="130">
        <f t="shared" si="0"/>
        <v>3.6909655230265912</v>
      </c>
      <c r="F20" s="130">
        <f t="shared" si="1"/>
        <v>-35.856987182813555</v>
      </c>
      <c r="G20" s="23">
        <f>IF(D20="na","na",D20*$D$41)</f>
        <v>105.91611142857141</v>
      </c>
      <c r="H20" s="6"/>
      <c r="I20" s="81"/>
      <c r="J20" s="24">
        <v>119.21</v>
      </c>
      <c r="K20" s="24">
        <v>192.71</v>
      </c>
      <c r="L20" s="39"/>
      <c r="M20" s="97">
        <v>13</v>
      </c>
      <c r="N20" s="39"/>
      <c r="O20" s="6"/>
      <c r="P20" s="38"/>
      <c r="Q20" s="38"/>
      <c r="R20" s="38"/>
      <c r="S20" s="107">
        <v>44353</v>
      </c>
    </row>
    <row r="21" spans="2:19" s="17" customFormat="1" ht="15" customHeight="1" x14ac:dyDescent="0.35">
      <c r="B21" s="18" t="s">
        <v>2</v>
      </c>
      <c r="C21" s="43">
        <v>12</v>
      </c>
      <c r="D21" s="19">
        <v>168.27</v>
      </c>
      <c r="E21" s="127">
        <f t="shared" si="0"/>
        <v>-4.1582511583698079E-2</v>
      </c>
      <c r="F21" s="127">
        <f t="shared" si="1"/>
        <v>-15.561019670814929</v>
      </c>
      <c r="G21" s="19">
        <f>IF(D21="na","na",D21*$D$41)</f>
        <v>144.18335142857143</v>
      </c>
      <c r="H21" s="6"/>
      <c r="I21" s="80"/>
      <c r="J21" s="20">
        <v>168.34</v>
      </c>
      <c r="K21" s="20">
        <v>199.28</v>
      </c>
      <c r="L21" s="37"/>
      <c r="M21" s="96">
        <v>14</v>
      </c>
      <c r="N21" s="37"/>
      <c r="O21" s="6"/>
      <c r="P21" s="38"/>
      <c r="Q21" s="38"/>
      <c r="R21" s="38"/>
      <c r="S21" s="107">
        <v>44346</v>
      </c>
    </row>
    <row r="22" spans="2:19" s="17" customFormat="1" ht="15" customHeight="1" x14ac:dyDescent="0.35">
      <c r="B22" s="22" t="s">
        <v>3</v>
      </c>
      <c r="C22" s="44">
        <v>13</v>
      </c>
      <c r="D22" s="23" t="s">
        <v>67</v>
      </c>
      <c r="E22" s="130" t="str">
        <f t="shared" si="0"/>
        <v>na</v>
      </c>
      <c r="F22" s="130" t="str">
        <f t="shared" si="1"/>
        <v>na</v>
      </c>
      <c r="G22" s="23" t="str">
        <f t="shared" ref="G22:G35" si="3">IF(D22="na","na",D22*$D$41)</f>
        <v>na</v>
      </c>
      <c r="H22" s="6"/>
      <c r="I22" s="81"/>
      <c r="J22" s="24" t="s">
        <v>76</v>
      </c>
      <c r="K22" s="24" t="s">
        <v>76</v>
      </c>
      <c r="L22" s="39"/>
      <c r="M22" s="97">
        <v>15</v>
      </c>
      <c r="N22" s="39"/>
      <c r="O22" s="6"/>
      <c r="P22" s="38"/>
      <c r="Q22" s="38"/>
      <c r="R22" s="38"/>
      <c r="S22" s="107">
        <v>44339</v>
      </c>
    </row>
    <row r="23" spans="2:19" s="17" customFormat="1" ht="15" customHeight="1" x14ac:dyDescent="0.35">
      <c r="B23" s="18" t="s">
        <v>6</v>
      </c>
      <c r="C23" s="43">
        <v>14</v>
      </c>
      <c r="D23" s="19" t="s">
        <v>67</v>
      </c>
      <c r="E23" s="127" t="str">
        <f t="shared" si="0"/>
        <v>na</v>
      </c>
      <c r="F23" s="127" t="str">
        <f t="shared" si="1"/>
        <v>na</v>
      </c>
      <c r="G23" s="19" t="str">
        <f t="shared" si="3"/>
        <v>na</v>
      </c>
      <c r="H23" s="6"/>
      <c r="I23" s="80"/>
      <c r="J23" s="20" t="s">
        <v>76</v>
      </c>
      <c r="K23" s="20" t="s">
        <v>76</v>
      </c>
      <c r="L23" s="37"/>
      <c r="M23" s="96">
        <v>16</v>
      </c>
      <c r="N23" s="37"/>
      <c r="O23" s="6"/>
      <c r="P23" s="38"/>
      <c r="Q23" s="38"/>
      <c r="R23" s="38"/>
      <c r="S23" s="107">
        <v>44332</v>
      </c>
    </row>
    <row r="24" spans="2:19" s="17" customFormat="1" ht="15" customHeight="1" x14ac:dyDescent="0.35">
      <c r="B24" s="22" t="s">
        <v>20</v>
      </c>
      <c r="C24" s="44">
        <v>15</v>
      </c>
      <c r="D24" s="23">
        <v>147.09</v>
      </c>
      <c r="E24" s="130">
        <f t="shared" si="0"/>
        <v>7.3806395094174491</v>
      </c>
      <c r="F24" s="130">
        <f t="shared" si="1"/>
        <v>-26.148516342822703</v>
      </c>
      <c r="G24" s="23">
        <f t="shared" si="3"/>
        <v>126.03511714285713</v>
      </c>
      <c r="H24" s="6"/>
      <c r="I24" s="81"/>
      <c r="J24" s="24">
        <v>136.97999999999999</v>
      </c>
      <c r="K24" s="24">
        <v>199.17</v>
      </c>
      <c r="L24" s="39"/>
      <c r="M24" s="97">
        <v>17</v>
      </c>
      <c r="N24" s="39"/>
      <c r="O24" s="6"/>
      <c r="P24" s="38"/>
      <c r="Q24" s="38"/>
      <c r="R24" s="38"/>
      <c r="S24" s="107">
        <v>44325</v>
      </c>
    </row>
    <row r="25" spans="2:19" s="17" customFormat="1" ht="15" customHeight="1" x14ac:dyDescent="0.35">
      <c r="B25" s="18" t="s">
        <v>18</v>
      </c>
      <c r="C25" s="43">
        <v>16</v>
      </c>
      <c r="D25" s="19">
        <v>165.3</v>
      </c>
      <c r="E25" s="127">
        <f t="shared" si="0"/>
        <v>9.9727230390526387</v>
      </c>
      <c r="F25" s="127">
        <f t="shared" si="1"/>
        <v>-18.914941626606492</v>
      </c>
      <c r="G25" s="19">
        <f t="shared" si="3"/>
        <v>141.63848571428571</v>
      </c>
      <c r="H25" s="6"/>
      <c r="I25" s="80"/>
      <c r="J25" s="20">
        <v>150.31</v>
      </c>
      <c r="K25" s="20">
        <v>203.86</v>
      </c>
      <c r="L25" s="37"/>
      <c r="M25" s="96">
        <v>18</v>
      </c>
      <c r="N25" s="37"/>
      <c r="O25" s="6"/>
      <c r="P25" s="38"/>
      <c r="Q25" s="38"/>
      <c r="R25" s="38"/>
      <c r="S25" s="107">
        <v>44318</v>
      </c>
    </row>
    <row r="26" spans="2:19" s="17" customFormat="1" ht="15" customHeight="1" x14ac:dyDescent="0.35">
      <c r="B26" s="22" t="s">
        <v>40</v>
      </c>
      <c r="C26" s="44">
        <v>17</v>
      </c>
      <c r="D26" s="23" t="s">
        <v>67</v>
      </c>
      <c r="E26" s="130" t="str">
        <f t="shared" si="0"/>
        <v>na</v>
      </c>
      <c r="F26" s="130" t="str">
        <f t="shared" si="1"/>
        <v>na</v>
      </c>
      <c r="G26" s="23" t="str">
        <f t="shared" si="3"/>
        <v>na</v>
      </c>
      <c r="H26" s="6"/>
      <c r="I26" s="81"/>
      <c r="J26" s="24" t="s">
        <v>77</v>
      </c>
      <c r="K26" s="24" t="s">
        <v>78</v>
      </c>
      <c r="L26" s="39"/>
      <c r="M26" s="97">
        <v>19</v>
      </c>
      <c r="N26" s="39"/>
      <c r="O26" s="6"/>
      <c r="P26" s="38"/>
      <c r="Q26" s="38"/>
      <c r="R26" s="38"/>
      <c r="S26" s="107">
        <v>44311</v>
      </c>
    </row>
    <row r="27" spans="2:19" s="17" customFormat="1" ht="15" customHeight="1" x14ac:dyDescent="0.35">
      <c r="B27" s="18" t="s">
        <v>7</v>
      </c>
      <c r="C27" s="43">
        <v>18</v>
      </c>
      <c r="D27" s="19">
        <v>151.5522</v>
      </c>
      <c r="E27" s="127">
        <f t="shared" si="0"/>
        <v>1.1211574684780743</v>
      </c>
      <c r="F27" s="127">
        <f t="shared" si="1"/>
        <v>-25.946314667156614</v>
      </c>
      <c r="G27" s="19">
        <f t="shared" si="3"/>
        <v>129.85858508571428</v>
      </c>
      <c r="H27" s="6"/>
      <c r="I27" s="79"/>
      <c r="J27" s="20">
        <v>149.87190000000001</v>
      </c>
      <c r="K27" s="20">
        <v>204.65180000000001</v>
      </c>
      <c r="L27" s="37"/>
      <c r="M27" s="96">
        <v>20</v>
      </c>
      <c r="N27" s="37"/>
      <c r="O27" s="6"/>
      <c r="P27" s="38"/>
      <c r="Q27" s="38"/>
      <c r="R27" s="38"/>
      <c r="S27" s="107">
        <v>44304</v>
      </c>
    </row>
    <row r="28" spans="2:19" s="17" customFormat="1" ht="15" customHeight="1" x14ac:dyDescent="0.35">
      <c r="B28" s="22" t="s">
        <v>41</v>
      </c>
      <c r="C28" s="44">
        <v>19</v>
      </c>
      <c r="D28" s="23">
        <v>249.92</v>
      </c>
      <c r="E28" s="130">
        <f>IFERROR(IF(D28="na","na",IF(D28="","",IF(J28="","",D28/J28*100-100))),"na")</f>
        <v>0.64027705069867125</v>
      </c>
      <c r="F28" s="130">
        <f t="shared" si="1"/>
        <v>-0.15580679956853771</v>
      </c>
      <c r="G28" s="23">
        <f t="shared" si="3"/>
        <v>214.14573714285712</v>
      </c>
      <c r="H28" s="6"/>
      <c r="I28" s="81"/>
      <c r="J28" s="24">
        <v>248.33</v>
      </c>
      <c r="K28" s="24">
        <v>250.31</v>
      </c>
      <c r="L28" s="39"/>
      <c r="M28" s="97">
        <v>21</v>
      </c>
      <c r="N28" s="39"/>
      <c r="O28" s="6"/>
      <c r="P28" s="38"/>
      <c r="Q28" s="38"/>
      <c r="R28" s="38"/>
      <c r="S28" s="107">
        <v>44297</v>
      </c>
    </row>
    <row r="29" spans="2:19" s="17" customFormat="1" ht="15" customHeight="1" x14ac:dyDescent="0.35">
      <c r="B29" s="18" t="s">
        <v>4</v>
      </c>
      <c r="C29" s="43">
        <v>20</v>
      </c>
      <c r="D29" s="19" t="s">
        <v>67</v>
      </c>
      <c r="E29" s="127" t="str">
        <f t="shared" ref="E29:E38" si="4">IFERROR(IF(D29="na","na",IF(D29="","",IF(J29="","",D29/J29*100-100))),"na")</f>
        <v>na</v>
      </c>
      <c r="F29" s="127" t="str">
        <f t="shared" si="1"/>
        <v>na</v>
      </c>
      <c r="G29" s="19" t="str">
        <f t="shared" si="3"/>
        <v>na</v>
      </c>
      <c r="H29" s="6"/>
      <c r="I29" s="80"/>
      <c r="J29" s="20">
        <v>107.04</v>
      </c>
      <c r="K29" s="20">
        <v>165.01</v>
      </c>
      <c r="L29" s="37"/>
      <c r="M29" s="96">
        <v>22</v>
      </c>
      <c r="N29" s="37"/>
      <c r="O29" s="6"/>
      <c r="P29" s="38"/>
      <c r="Q29" s="38"/>
      <c r="R29" s="38"/>
      <c r="S29" s="107">
        <v>44290</v>
      </c>
    </row>
    <row r="30" spans="2:19" s="17" customFormat="1" ht="15" customHeight="1" x14ac:dyDescent="0.35">
      <c r="B30" s="22" t="s">
        <v>11</v>
      </c>
      <c r="C30" s="44">
        <v>21</v>
      </c>
      <c r="D30" s="23">
        <v>179.29</v>
      </c>
      <c r="E30" s="130">
        <f t="shared" si="4"/>
        <v>1.8519570527751057</v>
      </c>
      <c r="F30" s="130">
        <f t="shared" si="1"/>
        <v>-19.798702751062407</v>
      </c>
      <c r="G30" s="23">
        <f t="shared" si="3"/>
        <v>153.62591714285711</v>
      </c>
      <c r="H30" s="6"/>
      <c r="I30" s="81"/>
      <c r="J30" s="24">
        <v>176.03</v>
      </c>
      <c r="K30" s="24">
        <v>223.55</v>
      </c>
      <c r="L30" s="39"/>
      <c r="M30" s="97">
        <v>23</v>
      </c>
      <c r="N30" s="39"/>
      <c r="O30" s="6"/>
      <c r="P30" s="38"/>
      <c r="Q30" s="38"/>
      <c r="R30" s="38"/>
      <c r="S30" s="107">
        <v>44283</v>
      </c>
    </row>
    <row r="31" spans="2:19" s="17" customFormat="1" ht="15" customHeight="1" x14ac:dyDescent="0.35">
      <c r="B31" s="18" t="s">
        <v>12</v>
      </c>
      <c r="C31" s="43">
        <v>22</v>
      </c>
      <c r="D31" s="19">
        <v>172.08279999999999</v>
      </c>
      <c r="E31" s="127">
        <f t="shared" si="4"/>
        <v>7.2658195497626679</v>
      </c>
      <c r="F31" s="127">
        <f t="shared" si="1"/>
        <v>-16.21187222615805</v>
      </c>
      <c r="G31" s="19">
        <f t="shared" si="3"/>
        <v>147.45037634285711</v>
      </c>
      <c r="H31" s="6"/>
      <c r="I31" s="80"/>
      <c r="J31" s="20">
        <v>160.4265</v>
      </c>
      <c r="K31" s="20">
        <v>205.3785</v>
      </c>
      <c r="L31" s="37"/>
      <c r="M31" s="96">
        <v>24</v>
      </c>
      <c r="N31" s="37"/>
      <c r="O31" s="6"/>
      <c r="P31" s="38"/>
      <c r="Q31" s="38"/>
      <c r="R31" s="38"/>
      <c r="S31" s="107">
        <v>44276</v>
      </c>
    </row>
    <row r="32" spans="2:19" s="17" customFormat="1" ht="15" customHeight="1" x14ac:dyDescent="0.35">
      <c r="B32" s="22" t="s">
        <v>8</v>
      </c>
      <c r="C32" s="44">
        <v>23</v>
      </c>
      <c r="D32" s="23">
        <v>180.57</v>
      </c>
      <c r="E32" s="130" t="s">
        <v>79</v>
      </c>
      <c r="F32" s="130">
        <f t="shared" si="1"/>
        <v>-22.876179900055533</v>
      </c>
      <c r="G32" s="23">
        <f t="shared" si="3"/>
        <v>154.72269428571425</v>
      </c>
      <c r="H32" s="6"/>
      <c r="I32" s="81"/>
      <c r="J32" s="24">
        <v>180.57</v>
      </c>
      <c r="K32" s="24">
        <v>234.13</v>
      </c>
      <c r="L32" s="39"/>
      <c r="M32" s="97">
        <v>25</v>
      </c>
      <c r="N32" s="39"/>
      <c r="O32" s="6"/>
      <c r="P32" s="38"/>
      <c r="Q32" s="38"/>
      <c r="R32" s="38"/>
      <c r="S32" s="107">
        <v>44269</v>
      </c>
    </row>
    <row r="33" spans="2:21" s="17" customFormat="1" ht="15" customHeight="1" x14ac:dyDescent="0.35">
      <c r="B33" s="18" t="s">
        <v>15</v>
      </c>
      <c r="C33" s="43">
        <v>24</v>
      </c>
      <c r="D33" s="19">
        <v>157.97020000000001</v>
      </c>
      <c r="E33" s="127">
        <f t="shared" si="4"/>
        <v>0.84534555622232688</v>
      </c>
      <c r="F33" s="127">
        <f t="shared" si="1"/>
        <v>-24.438840596624843</v>
      </c>
      <c r="G33" s="19">
        <f t="shared" si="3"/>
        <v>135.35789422857141</v>
      </c>
      <c r="H33" s="6"/>
      <c r="I33" s="80"/>
      <c r="J33" s="20">
        <v>156.64599999999999</v>
      </c>
      <c r="K33" s="20">
        <v>209.06270000000001</v>
      </c>
      <c r="L33" s="37"/>
      <c r="M33" s="96">
        <v>26</v>
      </c>
      <c r="N33" s="37"/>
      <c r="O33" s="6"/>
      <c r="P33" s="38"/>
      <c r="Q33" s="38"/>
      <c r="R33" s="38"/>
      <c r="S33" s="107">
        <v>44262</v>
      </c>
      <c r="T33" s="108"/>
      <c r="U33" s="108"/>
    </row>
    <row r="34" spans="2:21" s="17" customFormat="1" ht="15" customHeight="1" x14ac:dyDescent="0.35">
      <c r="B34" s="22" t="s">
        <v>9</v>
      </c>
      <c r="C34" s="44">
        <v>25</v>
      </c>
      <c r="D34" s="23">
        <v>176.49</v>
      </c>
      <c r="E34" s="130">
        <f t="shared" si="4"/>
        <v>0.83414271839113496</v>
      </c>
      <c r="F34" s="130">
        <f t="shared" si="1"/>
        <v>-22.432206741968088</v>
      </c>
      <c r="G34" s="23">
        <f t="shared" si="3"/>
        <v>151.22671714285713</v>
      </c>
      <c r="H34" s="6"/>
      <c r="I34" s="81"/>
      <c r="J34" s="24">
        <v>175.03</v>
      </c>
      <c r="K34" s="24">
        <v>227.53</v>
      </c>
      <c r="L34" s="39"/>
      <c r="M34" s="97">
        <v>27</v>
      </c>
      <c r="N34" s="39"/>
      <c r="O34" s="6"/>
      <c r="P34" s="38"/>
      <c r="Q34" s="38"/>
      <c r="R34" s="38"/>
      <c r="S34" s="107">
        <v>44255</v>
      </c>
      <c r="T34" s="108"/>
      <c r="U34" s="108"/>
    </row>
    <row r="35" spans="2:21" s="17" customFormat="1" ht="15" customHeight="1" x14ac:dyDescent="0.35">
      <c r="B35" s="18" t="s">
        <v>19</v>
      </c>
      <c r="C35" s="43">
        <v>26</v>
      </c>
      <c r="D35" s="19">
        <v>154.09</v>
      </c>
      <c r="E35" s="127">
        <f t="shared" si="4"/>
        <v>9.4622433757192539</v>
      </c>
      <c r="F35" s="127">
        <f t="shared" si="1"/>
        <v>-20.690720057645791</v>
      </c>
      <c r="G35" s="19">
        <f t="shared" si="3"/>
        <v>132.03311714285712</v>
      </c>
      <c r="H35" s="6"/>
      <c r="I35" s="80"/>
      <c r="J35" s="20">
        <v>140.77000000000001</v>
      </c>
      <c r="K35" s="20">
        <v>194.29</v>
      </c>
      <c r="L35" s="37"/>
      <c r="M35" s="96"/>
      <c r="N35" s="37"/>
      <c r="O35" s="6"/>
      <c r="P35" s="38"/>
      <c r="Q35" s="38"/>
      <c r="R35" s="38"/>
      <c r="S35" s="107">
        <v>44248</v>
      </c>
      <c r="T35" s="108"/>
      <c r="U35" s="108"/>
    </row>
    <row r="36" spans="2:21" s="17" customFormat="1" ht="15" customHeight="1" x14ac:dyDescent="0.35">
      <c r="B36" s="22" t="s">
        <v>21</v>
      </c>
      <c r="C36" s="44">
        <v>27</v>
      </c>
      <c r="D36" s="23">
        <v>201.82</v>
      </c>
      <c r="E36" s="130">
        <f t="shared" si="4"/>
        <v>-0.30626358427187483</v>
      </c>
      <c r="F36" s="130">
        <f t="shared" si="1"/>
        <v>-5.1731428839919289</v>
      </c>
      <c r="G36" s="23">
        <f>IF(D36="na","na",D36*$D$41)</f>
        <v>172.93090857142855</v>
      </c>
      <c r="H36" s="6"/>
      <c r="I36" s="81"/>
      <c r="J36" s="24">
        <v>202.44</v>
      </c>
      <c r="K36" s="24">
        <v>212.83</v>
      </c>
      <c r="L36" s="39"/>
      <c r="M36" s="97"/>
      <c r="N36" s="39"/>
      <c r="O36" s="6"/>
      <c r="P36" s="38"/>
      <c r="Q36" s="38"/>
      <c r="R36" s="38"/>
      <c r="S36" s="107">
        <v>44241</v>
      </c>
      <c r="T36" s="108"/>
      <c r="U36" s="108"/>
    </row>
    <row r="37" spans="2:21" s="17" customFormat="1" ht="15" customHeight="1" x14ac:dyDescent="0.35">
      <c r="B37" s="18" t="s">
        <v>13</v>
      </c>
      <c r="C37" s="43">
        <v>28</v>
      </c>
      <c r="D37" s="19">
        <v>239.7373</v>
      </c>
      <c r="E37" s="127">
        <f t="shared" si="4"/>
        <v>1.1689376551110513</v>
      </c>
      <c r="F37" s="127">
        <f t="shared" si="1"/>
        <v>-7.0575637828238058</v>
      </c>
      <c r="G37" s="19">
        <f>IF(D37="na","na",D37*$D$41)</f>
        <v>205.42061791428569</v>
      </c>
      <c r="H37" s="6"/>
      <c r="I37" s="80"/>
      <c r="J37" s="20">
        <v>236.96729999999999</v>
      </c>
      <c r="K37" s="20">
        <v>257.94170000000003</v>
      </c>
      <c r="L37" s="37"/>
      <c r="M37" s="96"/>
      <c r="N37" s="90"/>
      <c r="O37" s="6"/>
      <c r="P37" s="38"/>
      <c r="Q37" s="38"/>
      <c r="R37" s="38"/>
      <c r="S37" s="107">
        <v>44234</v>
      </c>
      <c r="T37" s="108"/>
      <c r="U37" s="108"/>
    </row>
    <row r="38" spans="2:21" s="17" customFormat="1" ht="15" customHeight="1" x14ac:dyDescent="0.35">
      <c r="B38" s="22" t="s">
        <v>14</v>
      </c>
      <c r="C38" s="44">
        <v>29</v>
      </c>
      <c r="D38" s="23">
        <v>215.40346782260755</v>
      </c>
      <c r="E38" s="130">
        <f t="shared" si="4"/>
        <v>5.4774659428574068E-2</v>
      </c>
      <c r="F38" s="130">
        <f t="shared" si="1"/>
        <v>-10.970830643461639</v>
      </c>
      <c r="G38" s="23">
        <f>IF(D38="na","na",D38*$D$41)</f>
        <v>184.57</v>
      </c>
      <c r="H38" s="6"/>
      <c r="I38" s="81"/>
      <c r="J38" s="24">
        <v>215.28554589804293</v>
      </c>
      <c r="K38" s="24">
        <v>241.94707125703198</v>
      </c>
      <c r="L38" s="39"/>
      <c r="M38" s="97"/>
      <c r="N38" s="39"/>
      <c r="O38" s="88"/>
      <c r="P38" s="38"/>
      <c r="Q38" s="38"/>
      <c r="R38" s="38"/>
      <c r="S38" s="107">
        <v>44227</v>
      </c>
      <c r="T38" s="108"/>
      <c r="U38" s="109" t="e">
        <v>#N/A</v>
      </c>
    </row>
    <row r="39" spans="2:21" s="17" customFormat="1" ht="15" customHeight="1" x14ac:dyDescent="0.35">
      <c r="B39" s="61" t="s">
        <v>50</v>
      </c>
      <c r="C39" s="62">
        <v>31</v>
      </c>
      <c r="D39" s="132">
        <v>160.69063762834702</v>
      </c>
      <c r="E39" s="133">
        <f t="shared" ref="E39" si="5">IF(D39="na","na",IF(D39="","",IF(J39="","",D39/J39*100-100)))</f>
        <v>1.6402264698874802</v>
      </c>
      <c r="F39" s="133">
        <f t="shared" si="1"/>
        <v>-23.894614310788626</v>
      </c>
      <c r="G39" s="132">
        <f>IF(D39="na","na",D39*$D$41)</f>
        <v>137.68892064211789</v>
      </c>
      <c r="H39" s="82"/>
      <c r="I39" s="83"/>
      <c r="J39" s="63">
        <v>158.09748089842574</v>
      </c>
      <c r="K39" s="63">
        <v>211.14226828118731</v>
      </c>
      <c r="L39" s="37"/>
      <c r="M39" s="96"/>
      <c r="N39" s="37"/>
      <c r="O39" s="6"/>
      <c r="P39" s="38"/>
      <c r="Q39" s="38"/>
      <c r="R39" s="38"/>
      <c r="S39" s="107">
        <v>44220</v>
      </c>
      <c r="T39" s="108"/>
      <c r="U39" s="108"/>
    </row>
    <row r="40" spans="2:21" s="25" customFormat="1" ht="15" customHeight="1" x14ac:dyDescent="0.35">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35">
      <c r="B41" s="60" t="s">
        <v>48</v>
      </c>
      <c r="C41" s="58"/>
      <c r="D41" s="110">
        <v>0.85685714285714276</v>
      </c>
      <c r="F41" s="46"/>
      <c r="G41" s="46"/>
      <c r="H41" s="84"/>
      <c r="I41" s="84"/>
      <c r="J41" s="84"/>
      <c r="K41" s="84"/>
      <c r="L41" s="39"/>
      <c r="M41" s="98"/>
      <c r="N41" s="39"/>
      <c r="O41" s="6"/>
      <c r="P41" s="6"/>
      <c r="Q41" s="6"/>
      <c r="R41" s="6"/>
      <c r="S41" s="101">
        <v>44066</v>
      </c>
      <c r="T41" s="91"/>
      <c r="U41" s="91"/>
    </row>
    <row r="42" spans="2:21" s="25" customFormat="1" ht="15" customHeight="1" x14ac:dyDescent="0.35">
      <c r="B42" s="42"/>
      <c r="F42" s="27"/>
      <c r="G42" s="27"/>
      <c r="H42" s="6"/>
      <c r="I42" s="6"/>
      <c r="J42" s="6"/>
      <c r="K42" s="6"/>
      <c r="L42" s="6"/>
      <c r="M42" s="91"/>
      <c r="N42" s="6"/>
      <c r="O42" s="6"/>
      <c r="P42" s="6"/>
      <c r="Q42" s="6"/>
      <c r="R42" s="6"/>
      <c r="S42" s="101">
        <v>43982</v>
      </c>
      <c r="T42" s="91"/>
      <c r="U42" s="91"/>
    </row>
    <row r="43" spans="2:21" s="25" customFormat="1" ht="15" customHeight="1" x14ac:dyDescent="0.35">
      <c r="B43" s="42"/>
      <c r="F43" s="27"/>
      <c r="G43" s="27"/>
      <c r="H43" s="6"/>
      <c r="I43" s="6"/>
      <c r="J43" s="6"/>
      <c r="K43" s="6"/>
      <c r="L43" s="6"/>
      <c r="M43" s="91"/>
      <c r="N43" s="6"/>
      <c r="O43" s="6"/>
      <c r="P43" s="6"/>
      <c r="Q43" s="6"/>
      <c r="R43" s="6"/>
      <c r="S43" s="101">
        <v>43975</v>
      </c>
      <c r="T43" s="91"/>
      <c r="U43" s="91"/>
    </row>
    <row r="44" spans="2:21" s="25" customFormat="1" ht="15" customHeight="1" x14ac:dyDescent="0.35">
      <c r="B44" s="42"/>
      <c r="F44" s="27"/>
      <c r="G44" s="27"/>
      <c r="H44" s="6"/>
      <c r="I44" s="6"/>
      <c r="J44" s="6"/>
      <c r="K44" s="6"/>
      <c r="L44" s="6"/>
      <c r="M44" s="91"/>
      <c r="N44" s="6"/>
      <c r="O44" s="6"/>
      <c r="P44" s="6"/>
      <c r="Q44" s="6"/>
      <c r="R44" s="6"/>
      <c r="S44" s="101">
        <v>43968</v>
      </c>
      <c r="T44" s="91"/>
      <c r="U44" s="91"/>
    </row>
    <row r="45" spans="2:21" s="25" customFormat="1" ht="15" customHeight="1" x14ac:dyDescent="0.35">
      <c r="B45" s="42"/>
      <c r="F45" s="27"/>
      <c r="G45" s="27"/>
      <c r="H45" s="6"/>
      <c r="I45" s="6"/>
      <c r="J45" s="6"/>
      <c r="K45" s="6"/>
      <c r="L45" s="6"/>
      <c r="M45" s="91"/>
      <c r="N45" s="6"/>
      <c r="O45" s="6"/>
      <c r="P45" s="6"/>
      <c r="Q45" s="6"/>
      <c r="R45" s="6"/>
      <c r="S45" s="101">
        <v>43961</v>
      </c>
      <c r="T45" s="91"/>
      <c r="U45" s="91"/>
    </row>
    <row r="46" spans="2:21" s="25" customFormat="1" ht="15" customHeight="1" x14ac:dyDescent="0.35">
      <c r="B46" s="42"/>
      <c r="F46" s="27"/>
      <c r="G46" s="27"/>
      <c r="H46" s="6"/>
      <c r="I46" s="6"/>
      <c r="J46" s="6"/>
      <c r="K46" s="6"/>
      <c r="L46" s="6"/>
      <c r="M46" s="91"/>
      <c r="N46" s="6"/>
      <c r="O46" s="6"/>
      <c r="P46" s="6"/>
      <c r="Q46" s="6"/>
      <c r="R46" s="6"/>
      <c r="S46" s="101">
        <v>43954</v>
      </c>
      <c r="T46" s="91"/>
      <c r="U46" s="91"/>
    </row>
    <row r="47" spans="2:21" s="25" customFormat="1" ht="15" customHeight="1" x14ac:dyDescent="0.35">
      <c r="B47" s="42"/>
      <c r="F47" s="27"/>
      <c r="G47" s="27"/>
      <c r="H47" s="6"/>
      <c r="I47" s="6"/>
      <c r="J47" s="6"/>
      <c r="K47" s="6"/>
      <c r="L47" s="6"/>
      <c r="M47" s="91"/>
      <c r="N47" s="6"/>
      <c r="O47" s="6"/>
      <c r="P47" s="6"/>
      <c r="Q47" s="6"/>
      <c r="R47" s="6"/>
      <c r="S47" s="101">
        <v>43947</v>
      </c>
      <c r="T47" s="91"/>
      <c r="U47" s="91"/>
    </row>
    <row r="48" spans="2:21" s="25" customFormat="1" ht="15" customHeight="1" x14ac:dyDescent="0.35">
      <c r="B48" s="42"/>
      <c r="F48" s="27"/>
      <c r="G48" s="27"/>
      <c r="H48" s="6"/>
      <c r="I48" s="6"/>
      <c r="J48" s="6"/>
      <c r="K48" s="6"/>
      <c r="L48" s="6"/>
      <c r="M48" s="91"/>
      <c r="N48" s="6"/>
      <c r="O48" s="6"/>
      <c r="P48" s="6"/>
      <c r="Q48" s="6"/>
      <c r="R48" s="6"/>
      <c r="S48" s="101">
        <v>43940</v>
      </c>
      <c r="T48" s="91"/>
      <c r="U48" s="91"/>
    </row>
    <row r="49" spans="19:19" s="25" customFormat="1" ht="15" customHeight="1" x14ac:dyDescent="0.35">
      <c r="S49" s="101">
        <v>43933</v>
      </c>
    </row>
    <row r="50" spans="19:19" s="25" customFormat="1" ht="15" customHeight="1" x14ac:dyDescent="0.35">
      <c r="S50" s="101">
        <v>43926</v>
      </c>
    </row>
    <row r="51" spans="19:19" s="25" customFormat="1" ht="15" customHeight="1" x14ac:dyDescent="0.35">
      <c r="S51" s="101">
        <v>43919</v>
      </c>
    </row>
    <row r="52" spans="19:19" s="25" customFormat="1" ht="15" customHeight="1" x14ac:dyDescent="0.35">
      <c r="S52" s="101">
        <v>43912</v>
      </c>
    </row>
    <row r="53" spans="19:19" s="25" customFormat="1" ht="15" customHeight="1" x14ac:dyDescent="0.35">
      <c r="S53" s="101">
        <v>43905</v>
      </c>
    </row>
    <row r="54" spans="19:19" s="25" customFormat="1" ht="15" customHeight="1" x14ac:dyDescent="0.35">
      <c r="S54" s="101">
        <v>43898</v>
      </c>
    </row>
    <row r="55" spans="19:19" s="25" customFormat="1" ht="15" customHeight="1" x14ac:dyDescent="0.35">
      <c r="S55" s="101">
        <v>43891</v>
      </c>
    </row>
    <row r="56" spans="19:19" s="25" customFormat="1" ht="15" customHeight="1" x14ac:dyDescent="0.35">
      <c r="S56" s="101">
        <v>43884</v>
      </c>
    </row>
    <row r="57" spans="19:19" s="25" customFormat="1" ht="15" customHeight="1" x14ac:dyDescent="0.35">
      <c r="S57" s="101">
        <v>43877</v>
      </c>
    </row>
    <row r="58" spans="19:19" s="25" customFormat="1" ht="15" customHeight="1" x14ac:dyDescent="0.35">
      <c r="S58" s="101">
        <v>43870</v>
      </c>
    </row>
    <row r="59" spans="19:19" s="25" customFormat="1" ht="15" customHeight="1" x14ac:dyDescent="0.35">
      <c r="S59" s="101">
        <v>43863</v>
      </c>
    </row>
    <row r="60" spans="19:19" s="25" customFormat="1" ht="15" customHeight="1" x14ac:dyDescent="0.35">
      <c r="S60" s="101">
        <v>43856</v>
      </c>
    </row>
    <row r="61" spans="19:19" s="25" customFormat="1" ht="15" customHeight="1" x14ac:dyDescent="0.35">
      <c r="S61" s="101">
        <v>43849</v>
      </c>
    </row>
    <row r="62" spans="19:19" s="25" customFormat="1" ht="15" customHeight="1" x14ac:dyDescent="0.35">
      <c r="S62" s="101">
        <v>43842</v>
      </c>
    </row>
    <row r="63" spans="19:19" s="25" customFormat="1" ht="15" customHeight="1" x14ac:dyDescent="0.35">
      <c r="S63" s="101">
        <v>43835</v>
      </c>
    </row>
    <row r="64" spans="19:19" s="25" customFormat="1" ht="15" customHeight="1" x14ac:dyDescent="0.35">
      <c r="S64" s="101">
        <v>43828</v>
      </c>
    </row>
    <row r="65" spans="19:19" s="25" customFormat="1" ht="15" customHeight="1" x14ac:dyDescent="0.35">
      <c r="S65" s="101">
        <v>43821</v>
      </c>
    </row>
    <row r="66" spans="19:19" s="25" customFormat="1" ht="15" customHeight="1" x14ac:dyDescent="0.35">
      <c r="S66" s="101">
        <v>43814</v>
      </c>
    </row>
    <row r="67" spans="19:19" s="25" customFormat="1" ht="15" customHeight="1" x14ac:dyDescent="0.35">
      <c r="S67" s="101">
        <v>43807</v>
      </c>
    </row>
    <row r="68" spans="19:19" s="25" customFormat="1" ht="15" customHeight="1" x14ac:dyDescent="0.35">
      <c r="S68" s="101">
        <v>43800</v>
      </c>
    </row>
    <row r="69" spans="19:19" s="25" customFormat="1" ht="15" customHeight="1" x14ac:dyDescent="0.35">
      <c r="S69" s="101">
        <v>43793</v>
      </c>
    </row>
    <row r="70" spans="19:19" s="25" customFormat="1" ht="15" customHeight="1" x14ac:dyDescent="0.35">
      <c r="S70" s="101">
        <v>43786</v>
      </c>
    </row>
    <row r="71" spans="19:19" s="25" customFormat="1" ht="15" customHeight="1" x14ac:dyDescent="0.35">
      <c r="S71" s="101">
        <v>43779</v>
      </c>
    </row>
    <row r="72" spans="19:19" s="25" customFormat="1" ht="15" customHeight="1" x14ac:dyDescent="0.35">
      <c r="S72" s="101">
        <v>43772</v>
      </c>
    </row>
    <row r="73" spans="19:19" s="25" customFormat="1" ht="15" customHeight="1" x14ac:dyDescent="0.35">
      <c r="S73" s="101">
        <v>43765</v>
      </c>
    </row>
    <row r="74" spans="19:19" s="25" customFormat="1" ht="15" customHeight="1" x14ac:dyDescent="0.35">
      <c r="S74" s="101">
        <v>43758</v>
      </c>
    </row>
    <row r="75" spans="19:19" s="25" customFormat="1" ht="15" customHeight="1" x14ac:dyDescent="0.35">
      <c r="S75" s="101">
        <v>43751</v>
      </c>
    </row>
    <row r="76" spans="19:19" s="25" customFormat="1" ht="15" customHeight="1" x14ac:dyDescent="0.35">
      <c r="S76" s="101">
        <v>43744</v>
      </c>
    </row>
    <row r="77" spans="19:19" s="25" customFormat="1" ht="15" customHeight="1" x14ac:dyDescent="0.35">
      <c r="S77" s="101">
        <v>43737</v>
      </c>
    </row>
    <row r="78" spans="19:19" s="25" customFormat="1" ht="15" customHeight="1" x14ac:dyDescent="0.35">
      <c r="S78" s="101">
        <v>43730</v>
      </c>
    </row>
    <row r="79" spans="19:19" s="25" customFormat="1" ht="15" customHeight="1" x14ac:dyDescent="0.35">
      <c r="S79" s="101">
        <v>43723</v>
      </c>
    </row>
    <row r="80" spans="19:19" s="25" customFormat="1" ht="15" customHeight="1" x14ac:dyDescent="0.35">
      <c r="S80" s="101">
        <v>43716</v>
      </c>
    </row>
    <row r="81" spans="19:19" s="25" customFormat="1" ht="15" customHeight="1" x14ac:dyDescent="0.35">
      <c r="S81" s="101">
        <v>43709</v>
      </c>
    </row>
    <row r="82" spans="19:19" s="25" customFormat="1" ht="15" customHeight="1" x14ac:dyDescent="0.35">
      <c r="S82" s="101">
        <v>43702</v>
      </c>
    </row>
    <row r="83" spans="19:19" s="25" customFormat="1" ht="15" customHeight="1" x14ac:dyDescent="0.35">
      <c r="S83" s="101">
        <v>43695</v>
      </c>
    </row>
    <row r="84" spans="19:19" s="25" customFormat="1" ht="15" customHeight="1" x14ac:dyDescent="0.35">
      <c r="S84" s="101">
        <v>43688</v>
      </c>
    </row>
    <row r="85" spans="19:19" s="25" customFormat="1" ht="15" customHeight="1" x14ac:dyDescent="0.35">
      <c r="S85" s="101">
        <v>43681</v>
      </c>
    </row>
    <row r="86" spans="19:19" s="25" customFormat="1" ht="15" customHeight="1" x14ac:dyDescent="0.35">
      <c r="S86" s="101">
        <v>43674</v>
      </c>
    </row>
    <row r="87" spans="19:19" s="25" customFormat="1" ht="15" customHeight="1" x14ac:dyDescent="0.35">
      <c r="S87" s="101">
        <v>43667</v>
      </c>
    </row>
    <row r="88" spans="19:19" s="25" customFormat="1" ht="15" customHeight="1" x14ac:dyDescent="0.35">
      <c r="S88" s="101">
        <v>43660</v>
      </c>
    </row>
    <row r="89" spans="19:19" s="25" customFormat="1" ht="15" customHeight="1" x14ac:dyDescent="0.35">
      <c r="S89" s="101">
        <v>43653</v>
      </c>
    </row>
    <row r="90" spans="19:19" s="25" customFormat="1" ht="15" customHeight="1" x14ac:dyDescent="0.35">
      <c r="S90" s="101">
        <v>43646</v>
      </c>
    </row>
    <row r="91" spans="19:19" s="25" customFormat="1" ht="15" customHeight="1" x14ac:dyDescent="0.35">
      <c r="S91" s="101">
        <v>43639</v>
      </c>
    </row>
    <row r="92" spans="19:19" s="25" customFormat="1" ht="15" customHeight="1" x14ac:dyDescent="0.35">
      <c r="S92" s="101">
        <v>43632</v>
      </c>
    </row>
    <row r="93" spans="19:19" s="25" customFormat="1" ht="15" customHeight="1" x14ac:dyDescent="0.35">
      <c r="S93" s="101">
        <v>43625</v>
      </c>
    </row>
    <row r="94" spans="19:19" s="25" customFormat="1" ht="15" customHeight="1" x14ac:dyDescent="0.35">
      <c r="S94" s="101">
        <v>43618</v>
      </c>
    </row>
    <row r="95" spans="19:19" s="25" customFormat="1" ht="15" customHeight="1" x14ac:dyDescent="0.35">
      <c r="S95" s="101">
        <v>43611</v>
      </c>
    </row>
    <row r="96" spans="19:19" s="25" customFormat="1" ht="15" customHeight="1" x14ac:dyDescent="0.35">
      <c r="S96" s="101">
        <v>43604</v>
      </c>
    </row>
    <row r="97" spans="19:19" s="25" customFormat="1" ht="15" customHeight="1" x14ac:dyDescent="0.35">
      <c r="S97" s="101">
        <v>43597</v>
      </c>
    </row>
    <row r="98" spans="19:19" s="25" customFormat="1" ht="15" customHeight="1" x14ac:dyDescent="0.35">
      <c r="S98" s="101">
        <v>43590</v>
      </c>
    </row>
    <row r="99" spans="19:19" s="25" customFormat="1" ht="15" customHeight="1" x14ac:dyDescent="0.35">
      <c r="S99" s="101">
        <v>43583</v>
      </c>
    </row>
    <row r="100" spans="19:19" s="25" customFormat="1" ht="15" customHeight="1" x14ac:dyDescent="0.35">
      <c r="S100" s="101">
        <v>43576</v>
      </c>
    </row>
    <row r="101" spans="19:19" s="25" customFormat="1" ht="15" customHeight="1" x14ac:dyDescent="0.35">
      <c r="S101" s="101">
        <v>43569</v>
      </c>
    </row>
    <row r="102" spans="19:19" s="25" customFormat="1" ht="15" customHeight="1" x14ac:dyDescent="0.35">
      <c r="S102" s="101">
        <v>43562</v>
      </c>
    </row>
    <row r="103" spans="19:19" s="25" customFormat="1" ht="15" customHeight="1" x14ac:dyDescent="0.35">
      <c r="S103" s="101">
        <v>43555</v>
      </c>
    </row>
    <row r="104" spans="19:19" s="25" customFormat="1" ht="15" customHeight="1" x14ac:dyDescent="0.35">
      <c r="S104" s="101">
        <v>43548</v>
      </c>
    </row>
    <row r="105" spans="19:19" s="25" customFormat="1" ht="15" customHeight="1" x14ac:dyDescent="0.35">
      <c r="S105" s="101">
        <v>43541</v>
      </c>
    </row>
    <row r="106" spans="19:19" s="25" customFormat="1" ht="15" customHeight="1" x14ac:dyDescent="0.35">
      <c r="S106" s="101">
        <v>43534</v>
      </c>
    </row>
    <row r="107" spans="19:19" s="25" customFormat="1" ht="15" customHeight="1" x14ac:dyDescent="0.35">
      <c r="S107" s="101">
        <v>43527</v>
      </c>
    </row>
    <row r="108" spans="19:19" s="25" customFormat="1" ht="15" customHeight="1" x14ac:dyDescent="0.35">
      <c r="S108" s="101">
        <v>43520</v>
      </c>
    </row>
    <row r="109" spans="19:19" s="25" customFormat="1" ht="15" customHeight="1" x14ac:dyDescent="0.35">
      <c r="S109" s="101">
        <v>43513</v>
      </c>
    </row>
    <row r="110" spans="19:19" s="25" customFormat="1" ht="15" customHeight="1" x14ac:dyDescent="0.35">
      <c r="S110" s="101">
        <v>43506</v>
      </c>
    </row>
    <row r="111" spans="19:19" s="25" customFormat="1" ht="15" customHeight="1" x14ac:dyDescent="0.35">
      <c r="S111" s="101">
        <v>43499</v>
      </c>
    </row>
    <row r="112" spans="19:19" s="25" customFormat="1" ht="15" customHeight="1" x14ac:dyDescent="0.35">
      <c r="S112" s="101">
        <v>43492</v>
      </c>
    </row>
    <row r="113" spans="19:19" s="25" customFormat="1" ht="15" customHeight="1" x14ac:dyDescent="0.35">
      <c r="S113" s="101">
        <v>43485</v>
      </c>
    </row>
    <row r="114" spans="19:19" s="25" customFormat="1" ht="15" customHeight="1" x14ac:dyDescent="0.35">
      <c r="S114" s="101">
        <v>43478</v>
      </c>
    </row>
    <row r="115" spans="19:19" s="25" customFormat="1" ht="15" customHeight="1" x14ac:dyDescent="0.35">
      <c r="S115" s="101">
        <v>43471</v>
      </c>
    </row>
    <row r="116" spans="19:19" s="25" customFormat="1" ht="15" customHeight="1" x14ac:dyDescent="0.35">
      <c r="S116" s="101">
        <v>43464</v>
      </c>
    </row>
    <row r="117" spans="19:19" s="25" customFormat="1" ht="15" customHeight="1" x14ac:dyDescent="0.35">
      <c r="S117" s="101">
        <v>43457</v>
      </c>
    </row>
    <row r="118" spans="19:19" s="25" customFormat="1" ht="15" customHeight="1" x14ac:dyDescent="0.35">
      <c r="S118" s="101">
        <v>43450</v>
      </c>
    </row>
    <row r="119" spans="19:19" s="25" customFormat="1" ht="15" customHeight="1" x14ac:dyDescent="0.35">
      <c r="S119" s="101">
        <v>43443</v>
      </c>
    </row>
    <row r="120" spans="19:19" s="25" customFormat="1" ht="15" customHeight="1" x14ac:dyDescent="0.35">
      <c r="S120" s="101">
        <v>43436</v>
      </c>
    </row>
    <row r="121" spans="19:19" s="25" customFormat="1" ht="15" customHeight="1" x14ac:dyDescent="0.35">
      <c r="S121" s="101">
        <v>43429</v>
      </c>
    </row>
    <row r="122" spans="19:19" s="25" customFormat="1" ht="15" customHeight="1" x14ac:dyDescent="0.35">
      <c r="S122" s="101">
        <v>43422</v>
      </c>
    </row>
    <row r="123" spans="19:19" s="25" customFormat="1" ht="15" customHeight="1" x14ac:dyDescent="0.35">
      <c r="S123" s="101">
        <v>43415</v>
      </c>
    </row>
    <row r="124" spans="19:19" s="25" customFormat="1" ht="15" customHeight="1" x14ac:dyDescent="0.35">
      <c r="S124" s="101">
        <v>43408</v>
      </c>
    </row>
    <row r="125" spans="19:19" s="25" customFormat="1" ht="15" customHeight="1" x14ac:dyDescent="0.35">
      <c r="S125" s="101">
        <v>43401</v>
      </c>
    </row>
    <row r="126" spans="19:19" s="25" customFormat="1" ht="15" customHeight="1" x14ac:dyDescent="0.35">
      <c r="S126" s="101">
        <v>43394</v>
      </c>
    </row>
    <row r="127" spans="19:19" s="25" customFormat="1" ht="15" customHeight="1" x14ac:dyDescent="0.35">
      <c r="S127" s="101">
        <v>43387</v>
      </c>
    </row>
    <row r="128" spans="19:19" s="25" customFormat="1" ht="15" customHeight="1" x14ac:dyDescent="0.35">
      <c r="S128" s="101">
        <v>43380</v>
      </c>
    </row>
    <row r="129" spans="19:19" s="25" customFormat="1" ht="15" customHeight="1" x14ac:dyDescent="0.35">
      <c r="S129" s="101">
        <v>43373</v>
      </c>
    </row>
    <row r="130" spans="19:19" s="25" customFormat="1" ht="15" customHeight="1" x14ac:dyDescent="0.35">
      <c r="S130" s="101">
        <v>43366</v>
      </c>
    </row>
    <row r="131" spans="19:19" s="25" customFormat="1" ht="15" customHeight="1" x14ac:dyDescent="0.35">
      <c r="S131" s="101">
        <v>43359</v>
      </c>
    </row>
    <row r="132" spans="19:19" s="25" customFormat="1" ht="15" customHeight="1" x14ac:dyDescent="0.35">
      <c r="S132" s="101">
        <v>43352</v>
      </c>
    </row>
    <row r="133" spans="19:19" s="25" customFormat="1" ht="15" customHeight="1" x14ac:dyDescent="0.35">
      <c r="S133" s="101">
        <v>43345</v>
      </c>
    </row>
    <row r="134" spans="19:19" s="25" customFormat="1" ht="15" customHeight="1" x14ac:dyDescent="0.35">
      <c r="S134" s="101">
        <v>43338</v>
      </c>
    </row>
    <row r="135" spans="19:19" s="25" customFormat="1" ht="15" customHeight="1" x14ac:dyDescent="0.35">
      <c r="S135" s="101">
        <v>43331</v>
      </c>
    </row>
    <row r="136" spans="19:19" s="25" customFormat="1" ht="15" customHeight="1" x14ac:dyDescent="0.35">
      <c r="S136" s="101">
        <v>43324</v>
      </c>
    </row>
    <row r="137" spans="19:19" s="25" customFormat="1" ht="15" customHeight="1" x14ac:dyDescent="0.35">
      <c r="S137" s="101">
        <v>43317</v>
      </c>
    </row>
    <row r="138" spans="19:19" s="25" customFormat="1" ht="15" customHeight="1" x14ac:dyDescent="0.35">
      <c r="S138" s="101">
        <v>43310</v>
      </c>
    </row>
    <row r="139" spans="19:19" s="25" customFormat="1" ht="15" customHeight="1" x14ac:dyDescent="0.35">
      <c r="S139" s="101">
        <v>43303</v>
      </c>
    </row>
    <row r="140" spans="19:19" s="25" customFormat="1" ht="15" customHeight="1" x14ac:dyDescent="0.35">
      <c r="S140" s="101">
        <v>43296</v>
      </c>
    </row>
    <row r="141" spans="19:19" s="25" customFormat="1" ht="15" customHeight="1" x14ac:dyDescent="0.35">
      <c r="S141" s="101">
        <v>43289</v>
      </c>
    </row>
    <row r="142" spans="19:19" s="25" customFormat="1" ht="15" customHeight="1" x14ac:dyDescent="0.35">
      <c r="S142" s="101">
        <v>43282</v>
      </c>
    </row>
    <row r="143" spans="19:19" ht="15" customHeight="1" x14ac:dyDescent="0.35">
      <c r="S143" s="101">
        <v>43275</v>
      </c>
    </row>
    <row r="144" spans="19:19" ht="15" customHeight="1" x14ac:dyDescent="0.35">
      <c r="S144" s="101">
        <v>43268</v>
      </c>
    </row>
    <row r="145" spans="19:19" ht="15" customHeight="1" x14ac:dyDescent="0.35">
      <c r="S145" s="101">
        <v>43261</v>
      </c>
    </row>
    <row r="146" spans="19:19" ht="15" customHeight="1" x14ac:dyDescent="0.35">
      <c r="S146" s="101">
        <v>43254</v>
      </c>
    </row>
    <row r="147" spans="19:19" ht="15" customHeight="1" x14ac:dyDescent="0.35">
      <c r="S147" s="101">
        <v>43247</v>
      </c>
    </row>
    <row r="148" spans="19:19" ht="15" customHeight="1" x14ac:dyDescent="0.35">
      <c r="S148" s="101">
        <v>43240</v>
      </c>
    </row>
    <row r="149" spans="19:19" x14ac:dyDescent="0.35">
      <c r="S149" s="101">
        <v>43233</v>
      </c>
    </row>
    <row r="150" spans="19:19" x14ac:dyDescent="0.35">
      <c r="S150" s="101">
        <v>43226</v>
      </c>
    </row>
    <row r="151" spans="19:19" x14ac:dyDescent="0.35">
      <c r="S151" s="101">
        <v>43219</v>
      </c>
    </row>
    <row r="152" spans="19:19" x14ac:dyDescent="0.35">
      <c r="S152" s="101">
        <v>43212</v>
      </c>
    </row>
    <row r="153" spans="19:19" x14ac:dyDescent="0.35">
      <c r="S153" s="101">
        <v>43205</v>
      </c>
    </row>
    <row r="154" spans="19:19" x14ac:dyDescent="0.35">
      <c r="S154" s="101">
        <v>43198</v>
      </c>
    </row>
    <row r="155" spans="19:19" x14ac:dyDescent="0.35">
      <c r="S155" s="101">
        <v>43191</v>
      </c>
    </row>
    <row r="156" spans="19:19" x14ac:dyDescent="0.35">
      <c r="S156" s="101">
        <v>43184</v>
      </c>
    </row>
    <row r="157" spans="19:19" x14ac:dyDescent="0.35">
      <c r="S157" s="101">
        <v>43177</v>
      </c>
    </row>
    <row r="158" spans="19:19" x14ac:dyDescent="0.35">
      <c r="S158" s="101">
        <v>43170</v>
      </c>
    </row>
    <row r="159" spans="19:19" x14ac:dyDescent="0.35">
      <c r="S159" s="101">
        <v>43163</v>
      </c>
    </row>
    <row r="160" spans="19:19" x14ac:dyDescent="0.35">
      <c r="S160" s="101">
        <v>43156</v>
      </c>
    </row>
    <row r="161" spans="19:19" x14ac:dyDescent="0.35">
      <c r="S161" s="101">
        <v>43149</v>
      </c>
    </row>
    <row r="162" spans="19:19" x14ac:dyDescent="0.35">
      <c r="S162" s="101">
        <v>43142</v>
      </c>
    </row>
    <row r="163" spans="19:19" x14ac:dyDescent="0.35">
      <c r="S163" s="101">
        <v>43135</v>
      </c>
    </row>
    <row r="164" spans="19:19" x14ac:dyDescent="0.35">
      <c r="S164" s="101">
        <v>43128</v>
      </c>
    </row>
    <row r="165" spans="19:19" x14ac:dyDescent="0.35">
      <c r="S165" s="101">
        <v>43121</v>
      </c>
    </row>
    <row r="166" spans="19:19" x14ac:dyDescent="0.35">
      <c r="S166" s="101">
        <v>43114</v>
      </c>
    </row>
    <row r="167" spans="19:19" x14ac:dyDescent="0.35">
      <c r="S167" s="101">
        <v>43107</v>
      </c>
    </row>
    <row r="168" spans="19:19" x14ac:dyDescent="0.35">
      <c r="S168" s="101">
        <v>43100</v>
      </c>
    </row>
    <row r="169" spans="19:19" x14ac:dyDescent="0.35">
      <c r="S169" s="101">
        <v>43093</v>
      </c>
    </row>
    <row r="170" spans="19:19" x14ac:dyDescent="0.35">
      <c r="S170" s="101">
        <v>43086</v>
      </c>
    </row>
    <row r="171" spans="19:19" x14ac:dyDescent="0.35">
      <c r="S171" s="101">
        <v>43079</v>
      </c>
    </row>
    <row r="172" spans="19:19" x14ac:dyDescent="0.35">
      <c r="S172" s="101">
        <v>43072</v>
      </c>
    </row>
    <row r="173" spans="19:19" x14ac:dyDescent="0.35">
      <c r="S173" s="101">
        <v>43065</v>
      </c>
    </row>
    <row r="174" spans="19:19" x14ac:dyDescent="0.35">
      <c r="S174" s="101">
        <v>43058</v>
      </c>
    </row>
    <row r="175" spans="19:19" x14ac:dyDescent="0.35">
      <c r="S175" s="101">
        <v>43051</v>
      </c>
    </row>
    <row r="176" spans="19:19" x14ac:dyDescent="0.35">
      <c r="S176" s="101">
        <v>43044</v>
      </c>
    </row>
    <row r="177" spans="19:19" x14ac:dyDescent="0.35">
      <c r="S177" s="101">
        <v>43037</v>
      </c>
    </row>
    <row r="178" spans="19:19" x14ac:dyDescent="0.35">
      <c r="S178" s="101">
        <v>43030</v>
      </c>
    </row>
    <row r="179" spans="19:19" x14ac:dyDescent="0.35">
      <c r="S179" s="101">
        <v>43023</v>
      </c>
    </row>
    <row r="180" spans="19:19" x14ac:dyDescent="0.35">
      <c r="S180" s="101">
        <v>43016</v>
      </c>
    </row>
    <row r="181" spans="19:19" x14ac:dyDescent="0.35">
      <c r="S181" s="101">
        <v>43009</v>
      </c>
    </row>
    <row r="182" spans="19:19" x14ac:dyDescent="0.35">
      <c r="S182" s="101">
        <v>43002</v>
      </c>
    </row>
    <row r="183" spans="19:19" x14ac:dyDescent="0.35">
      <c r="S183" s="101">
        <v>42995</v>
      </c>
    </row>
    <row r="184" spans="19:19" x14ac:dyDescent="0.35">
      <c r="S184" s="101">
        <v>42988</v>
      </c>
    </row>
    <row r="185" spans="19:19" x14ac:dyDescent="0.35">
      <c r="S185" s="101">
        <v>42981</v>
      </c>
    </row>
    <row r="186" spans="19:19" x14ac:dyDescent="0.35">
      <c r="S186" s="101">
        <v>42974</v>
      </c>
    </row>
    <row r="187" spans="19:19" x14ac:dyDescent="0.35">
      <c r="S187" s="101">
        <v>42967</v>
      </c>
    </row>
    <row r="188" spans="19:19" x14ac:dyDescent="0.35">
      <c r="S188" s="101">
        <v>42960</v>
      </c>
    </row>
    <row r="189" spans="19:19" x14ac:dyDescent="0.35">
      <c r="S189" s="101">
        <v>42953</v>
      </c>
    </row>
    <row r="190" spans="19:19" x14ac:dyDescent="0.35">
      <c r="S190" s="101">
        <v>42946</v>
      </c>
    </row>
    <row r="191" spans="19:19" x14ac:dyDescent="0.35">
      <c r="S191" s="101">
        <v>42939</v>
      </c>
    </row>
    <row r="192" spans="19:19" x14ac:dyDescent="0.35">
      <c r="S192" s="101">
        <v>42932</v>
      </c>
    </row>
    <row r="193" spans="19:19" x14ac:dyDescent="0.35">
      <c r="S193" s="101">
        <v>42925</v>
      </c>
    </row>
    <row r="194" spans="19:19" x14ac:dyDescent="0.35">
      <c r="S194" s="101">
        <v>42918</v>
      </c>
    </row>
    <row r="195" spans="19:19" x14ac:dyDescent="0.35">
      <c r="S195" s="101">
        <v>42911</v>
      </c>
    </row>
    <row r="196" spans="19:19" x14ac:dyDescent="0.35">
      <c r="S196" s="101">
        <v>42904</v>
      </c>
    </row>
    <row r="197" spans="19:19" x14ac:dyDescent="0.35">
      <c r="S197" s="101">
        <v>42897</v>
      </c>
    </row>
    <row r="198" spans="19:19" x14ac:dyDescent="0.35">
      <c r="S198" s="101">
        <v>42890</v>
      </c>
    </row>
    <row r="199" spans="19:19" x14ac:dyDescent="0.35">
      <c r="S199" s="101">
        <v>42883</v>
      </c>
    </row>
    <row r="200" spans="19:19" x14ac:dyDescent="0.35">
      <c r="S200" s="101">
        <v>42876</v>
      </c>
    </row>
    <row r="201" spans="19:19" x14ac:dyDescent="0.35">
      <c r="S201" s="101">
        <v>42869</v>
      </c>
    </row>
    <row r="202" spans="19:19" x14ac:dyDescent="0.35">
      <c r="S202" s="101">
        <v>42862</v>
      </c>
    </row>
    <row r="203" spans="19:19" x14ac:dyDescent="0.35">
      <c r="S203" s="101">
        <v>42855</v>
      </c>
    </row>
    <row r="204" spans="19:19" x14ac:dyDescent="0.35">
      <c r="S204" s="101">
        <v>42848</v>
      </c>
    </row>
    <row r="205" spans="19:19" x14ac:dyDescent="0.35">
      <c r="S205" s="101">
        <v>42841</v>
      </c>
    </row>
    <row r="206" spans="19:19" x14ac:dyDescent="0.35">
      <c r="S206" s="101">
        <v>42834</v>
      </c>
    </row>
    <row r="207" spans="19:19" x14ac:dyDescent="0.35">
      <c r="S207" s="101">
        <v>42827</v>
      </c>
    </row>
    <row r="208" spans="19:19" x14ac:dyDescent="0.35">
      <c r="S208" s="101">
        <v>42820</v>
      </c>
    </row>
    <row r="209" spans="19:19" x14ac:dyDescent="0.35">
      <c r="S209" s="101">
        <v>42813</v>
      </c>
    </row>
    <row r="210" spans="19:19" x14ac:dyDescent="0.35">
      <c r="S210" s="101">
        <v>42806</v>
      </c>
    </row>
    <row r="211" spans="19:19" x14ac:dyDescent="0.35">
      <c r="S211" s="101">
        <v>42799</v>
      </c>
    </row>
    <row r="212" spans="19:19" x14ac:dyDescent="0.35">
      <c r="S212" s="101">
        <v>42792</v>
      </c>
    </row>
    <row r="213" spans="19:19" x14ac:dyDescent="0.35">
      <c r="S213" s="101">
        <v>42785</v>
      </c>
    </row>
    <row r="214" spans="19:19" x14ac:dyDescent="0.35">
      <c r="S214" s="101">
        <v>42778</v>
      </c>
    </row>
    <row r="215" spans="19:19" x14ac:dyDescent="0.35">
      <c r="S215" s="101">
        <v>42764</v>
      </c>
    </row>
    <row r="216" spans="19:19" x14ac:dyDescent="0.35">
      <c r="S216" s="101">
        <v>42757</v>
      </c>
    </row>
    <row r="217" spans="19:19" x14ac:dyDescent="0.35">
      <c r="S217" s="101">
        <v>42750</v>
      </c>
    </row>
    <row r="218" spans="19:19" x14ac:dyDescent="0.35">
      <c r="S218" s="101">
        <v>42743</v>
      </c>
    </row>
    <row r="219" spans="19:19" x14ac:dyDescent="0.35">
      <c r="S219" s="101">
        <v>42736</v>
      </c>
    </row>
    <row r="220" spans="19:19" x14ac:dyDescent="0.35">
      <c r="S220" s="101">
        <v>42729</v>
      </c>
    </row>
    <row r="221" spans="19:19" x14ac:dyDescent="0.35">
      <c r="S221" s="101">
        <v>42722</v>
      </c>
    </row>
    <row r="222" spans="19:19" x14ac:dyDescent="0.35">
      <c r="S222" s="101">
        <v>42715</v>
      </c>
    </row>
    <row r="223" spans="19:19" x14ac:dyDescent="0.35">
      <c r="S223" s="101">
        <v>42708</v>
      </c>
    </row>
    <row r="224" spans="19:19" x14ac:dyDescent="0.35">
      <c r="S224" s="101">
        <v>42701</v>
      </c>
    </row>
    <row r="225" spans="19:19" x14ac:dyDescent="0.35">
      <c r="S225" s="101">
        <v>42694</v>
      </c>
    </row>
    <row r="226" spans="19:19" x14ac:dyDescent="0.35">
      <c r="S226" s="101">
        <v>42687</v>
      </c>
    </row>
    <row r="227" spans="19:19" x14ac:dyDescent="0.35">
      <c r="S227" s="101">
        <v>42680</v>
      </c>
    </row>
    <row r="228" spans="19:19" x14ac:dyDescent="0.35">
      <c r="S228" s="101">
        <v>42673</v>
      </c>
    </row>
    <row r="229" spans="19:19" x14ac:dyDescent="0.35">
      <c r="S229" s="101">
        <v>42666</v>
      </c>
    </row>
    <row r="230" spans="19:19" x14ac:dyDescent="0.35">
      <c r="S230" s="101">
        <v>42659</v>
      </c>
    </row>
    <row r="231" spans="19:19" x14ac:dyDescent="0.35">
      <c r="S231" s="101">
        <v>42652</v>
      </c>
    </row>
    <row r="232" spans="19:19" x14ac:dyDescent="0.35">
      <c r="S232" s="101">
        <v>42645</v>
      </c>
    </row>
    <row r="233" spans="19:19" x14ac:dyDescent="0.35">
      <c r="S233" s="101">
        <v>42638</v>
      </c>
    </row>
    <row r="234" spans="19:19" x14ac:dyDescent="0.35">
      <c r="S234" s="101">
        <v>42631</v>
      </c>
    </row>
    <row r="235" spans="19:19" x14ac:dyDescent="0.35">
      <c r="S235" s="101">
        <v>42624</v>
      </c>
    </row>
    <row r="236" spans="19:19" x14ac:dyDescent="0.35">
      <c r="S236" s="101">
        <v>42617</v>
      </c>
    </row>
    <row r="237" spans="19:19" x14ac:dyDescent="0.35">
      <c r="S237" s="101">
        <v>42610</v>
      </c>
    </row>
    <row r="238" spans="19:19" x14ac:dyDescent="0.35">
      <c r="S238" s="101">
        <v>42603</v>
      </c>
    </row>
    <row r="239" spans="19:19" x14ac:dyDescent="0.35">
      <c r="S239" s="101">
        <v>42596</v>
      </c>
    </row>
    <row r="240" spans="19:19" x14ac:dyDescent="0.35">
      <c r="S240" s="101">
        <v>42589</v>
      </c>
    </row>
    <row r="241" spans="19:19" x14ac:dyDescent="0.35">
      <c r="S241" s="101">
        <v>42582</v>
      </c>
    </row>
    <row r="242" spans="19:19" x14ac:dyDescent="0.35">
      <c r="S242" s="101">
        <v>42575</v>
      </c>
    </row>
    <row r="243" spans="19:19" x14ac:dyDescent="0.35">
      <c r="S243" s="101">
        <v>42568</v>
      </c>
    </row>
    <row r="244" spans="19:19" x14ac:dyDescent="0.35">
      <c r="S244" s="101">
        <v>42561</v>
      </c>
    </row>
    <row r="245" spans="19:19" x14ac:dyDescent="0.35">
      <c r="S245" s="101">
        <v>42554</v>
      </c>
    </row>
    <row r="246" spans="19:19" x14ac:dyDescent="0.35">
      <c r="S246" s="101">
        <v>42547</v>
      </c>
    </row>
    <row r="247" spans="19:19" x14ac:dyDescent="0.35">
      <c r="S247" s="101">
        <v>42540</v>
      </c>
    </row>
    <row r="248" spans="19:19" x14ac:dyDescent="0.35">
      <c r="S248" s="101">
        <v>42533</v>
      </c>
    </row>
    <row r="249" spans="19:19" x14ac:dyDescent="0.35">
      <c r="S249" s="101">
        <v>42526</v>
      </c>
    </row>
    <row r="250" spans="19:19" x14ac:dyDescent="0.35">
      <c r="S250" s="101">
        <v>42519</v>
      </c>
    </row>
    <row r="251" spans="19:19" x14ac:dyDescent="0.35">
      <c r="S251" s="101">
        <v>42512</v>
      </c>
    </row>
    <row r="252" spans="19:19" x14ac:dyDescent="0.35">
      <c r="S252" s="101">
        <v>42505</v>
      </c>
    </row>
    <row r="253" spans="19:19" x14ac:dyDescent="0.35">
      <c r="S253" s="101">
        <v>42484</v>
      </c>
    </row>
    <row r="254" spans="19:19" x14ac:dyDescent="0.35">
      <c r="S254" s="101">
        <v>42477</v>
      </c>
    </row>
    <row r="255" spans="19:19" x14ac:dyDescent="0.35">
      <c r="S255" s="101">
        <v>42470</v>
      </c>
    </row>
    <row r="256" spans="19:19" x14ac:dyDescent="0.35">
      <c r="S256" s="101">
        <v>42463</v>
      </c>
    </row>
    <row r="257" spans="19:19" x14ac:dyDescent="0.35">
      <c r="S257" s="101">
        <v>42456</v>
      </c>
    </row>
    <row r="258" spans="19:19" x14ac:dyDescent="0.35">
      <c r="S258" s="101">
        <v>42449</v>
      </c>
    </row>
    <row r="259" spans="19:19" x14ac:dyDescent="0.35">
      <c r="S259" s="101">
        <v>42442</v>
      </c>
    </row>
    <row r="260" spans="19:19" x14ac:dyDescent="0.35">
      <c r="S260" s="101">
        <v>42435</v>
      </c>
    </row>
    <row r="261" spans="19:19" x14ac:dyDescent="0.35">
      <c r="S261" s="101">
        <v>42428</v>
      </c>
    </row>
    <row r="262" spans="19:19" x14ac:dyDescent="0.35">
      <c r="S262" s="101">
        <v>42421</v>
      </c>
    </row>
    <row r="263" spans="19:19" x14ac:dyDescent="0.35">
      <c r="S263" s="101">
        <v>42414</v>
      </c>
    </row>
    <row r="264" spans="19:19" x14ac:dyDescent="0.35">
      <c r="S264" s="101">
        <v>42407</v>
      </c>
    </row>
    <row r="265" spans="19:19" x14ac:dyDescent="0.35">
      <c r="S265" s="101">
        <v>42400</v>
      </c>
    </row>
    <row r="266" spans="19:19" x14ac:dyDescent="0.35">
      <c r="S266" s="101">
        <v>42393</v>
      </c>
    </row>
    <row r="267" spans="19:19" x14ac:dyDescent="0.35">
      <c r="S267" s="101">
        <v>42386</v>
      </c>
    </row>
    <row r="268" spans="19:19" x14ac:dyDescent="0.35">
      <c r="S268" s="101">
        <v>42379</v>
      </c>
    </row>
    <row r="269" spans="19:19" x14ac:dyDescent="0.35">
      <c r="S269" s="101">
        <v>42372</v>
      </c>
    </row>
  </sheetData>
  <mergeCells count="4208">
    <mergeCell ref="VSR5:VTB5"/>
    <mergeCell ref="VTC5:VTM5"/>
    <mergeCell ref="VTN5:VTX5"/>
    <mergeCell ref="VTY5:VUC5"/>
    <mergeCell ref="F7:G7"/>
    <mergeCell ref="J9:K9"/>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s>
  <conditionalFormatting sqref="B40:D40">
    <cfRule type="expression" dxfId="7" priority="3">
      <formula>$B40:$B233&gt;#REF!</formula>
    </cfRule>
  </conditionalFormatting>
  <conditionalFormatting sqref="C11:C39 E11:G39 I11:M39">
    <cfRule type="expression" dxfId="6" priority="66">
      <formula>$B11:$B191&gt;#REF!</formula>
    </cfRule>
  </conditionalFormatting>
  <conditionalFormatting sqref="C41">
    <cfRule type="expression" dxfId="5" priority="6">
      <formula>$B41:$B253&gt;#REF!</formula>
    </cfRule>
  </conditionalFormatting>
  <conditionalFormatting sqref="F40:G40 I40:M40">
    <cfRule type="expression" dxfId="4" priority="7">
      <formula>$B40:$B233&gt;#REF!</formula>
    </cfRule>
  </conditionalFormatting>
  <conditionalFormatting sqref="F41:M41">
    <cfRule type="expression" dxfId="3" priority="4">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51B1-6E82-420F-A571-A90E0E83F993}">
  <sheetPr>
    <pageSetUpPr fitToPage="1"/>
  </sheetPr>
  <dimension ref="A1:VUC244"/>
  <sheetViews>
    <sheetView showGridLines="0" zoomScaleNormal="100" workbookViewId="0">
      <pane xSplit="3" topLeftCell="D1" activePane="topRight" state="frozen"/>
      <selection sqref="A1:K1"/>
      <selection pane="topRight" activeCell="A7" sqref="A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453125" style="6" bestFit="1" customWidth="1"/>
    <col min="6" max="6" width="21.26953125" style="7" bestFit="1"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72</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70</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46243</v>
      </c>
      <c r="F7" s="144"/>
      <c r="G7" s="145"/>
      <c r="H7" s="77"/>
      <c r="I7" s="36"/>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x14ac:dyDescent="0.25">
      <c r="B9" s="120" t="s">
        <v>42</v>
      </c>
      <c r="C9" s="119"/>
      <c r="D9" s="137"/>
      <c r="E9" s="114"/>
      <c r="F9" s="114"/>
      <c r="G9" s="114"/>
      <c r="H9" s="138"/>
      <c r="I9" s="119"/>
      <c r="J9" s="140" t="s">
        <v>42</v>
      </c>
      <c r="K9" s="141"/>
      <c r="L9" s="11"/>
      <c r="M9" s="94"/>
      <c r="N9" s="11"/>
      <c r="O9" s="11"/>
      <c r="P9" s="12"/>
      <c r="Q9" s="12"/>
      <c r="R9" s="12"/>
      <c r="S9" s="103"/>
      <c r="T9" s="104"/>
      <c r="U9" s="104"/>
      <c r="V9" s="12"/>
      <c r="W9" s="12"/>
      <c r="X9" s="12"/>
      <c r="Y9" s="13"/>
      <c r="Z9" s="12"/>
      <c r="AA9" s="12"/>
    </row>
    <row r="10" spans="1:15421" s="25" customFormat="1" ht="20.149999999999999" customHeight="1" x14ac:dyDescent="0.35">
      <c r="B10" s="26" t="s">
        <v>73</v>
      </c>
      <c r="C10" s="50"/>
      <c r="D10" s="123" t="s">
        <v>0</v>
      </c>
      <c r="E10" s="124" t="s">
        <v>27</v>
      </c>
      <c r="F10" s="125" t="s">
        <v>28</v>
      </c>
      <c r="G10" s="139" t="s">
        <v>5</v>
      </c>
      <c r="H10" s="85"/>
      <c r="I10" s="86"/>
      <c r="J10" s="112">
        <f>$D$7-7</f>
        <v>46236</v>
      </c>
      <c r="K10" s="112">
        <f>$D$7-364</f>
        <v>45879</v>
      </c>
      <c r="L10" s="40"/>
      <c r="M10" s="99"/>
      <c r="N10" s="40"/>
      <c r="O10" s="6"/>
      <c r="P10" s="6"/>
      <c r="Q10" s="6"/>
      <c r="R10" s="6"/>
      <c r="S10" s="101">
        <v>44115</v>
      </c>
      <c r="T10" s="91"/>
      <c r="U10" s="91"/>
      <c r="V10" s="6"/>
    </row>
    <row r="11" spans="1:15421" s="25" customFormat="1" ht="15" customHeight="1" x14ac:dyDescent="0.35">
      <c r="B11" s="18" t="s">
        <v>45</v>
      </c>
      <c r="C11" s="19"/>
      <c r="D11" s="19">
        <v>0.83</v>
      </c>
      <c r="E11" s="127">
        <f>IF(J11="","na",IF(D11/J11*100-100&lt;0.05,IF(D11/J11*100-100&gt;-0.05,"no change",D11/J11*100-100),D11/J11*100-100))</f>
        <v>7.7922077922077904</v>
      </c>
      <c r="F11" s="127">
        <f>IF(K11="","na",IF(D11/K11*100-100&lt;0.05,IF(D11/K11*100-100&gt;-0.05,"-",D11/K11*100-100),D11/K11*100-100))</f>
        <v>-35.658914728682177</v>
      </c>
      <c r="G11" s="19">
        <v>71.119142857142847</v>
      </c>
      <c r="H11" s="128"/>
      <c r="I11" s="129"/>
      <c r="J11" s="19">
        <v>0.77</v>
      </c>
      <c r="K11" s="19">
        <v>1.29</v>
      </c>
      <c r="L11" s="37"/>
      <c r="M11" s="100"/>
      <c r="N11" s="37"/>
      <c r="O11" s="6"/>
      <c r="P11" s="6"/>
      <c r="Q11" s="6"/>
      <c r="R11" s="6"/>
      <c r="S11" s="101">
        <v>44101</v>
      </c>
      <c r="T11" s="91"/>
      <c r="U11" s="91"/>
      <c r="V11" s="6"/>
    </row>
    <row r="12" spans="1:15421" s="17" customFormat="1" ht="15" customHeight="1" x14ac:dyDescent="0.35">
      <c r="B12" s="22" t="s">
        <v>59</v>
      </c>
      <c r="C12" s="23"/>
      <c r="D12" s="23">
        <v>0.62204385839185905</v>
      </c>
      <c r="E12" s="130" t="str">
        <f>IF(J12="","na",IF(D12/J12*100-100&lt;0.05,IF(D12/J12*100-100&gt;-0.05,"no change",D12/J12*100-100),D12/J12*100-100))</f>
        <v>no change</v>
      </c>
      <c r="F12" s="130">
        <f>IF(K12="","na",IF(D12/K12*100-100&lt;0.05,IF(D12/K12*100-100&gt;-0.05,"-",D12/K12*100-100),D12/K12*100-100))</f>
        <v>-47.838077922161574</v>
      </c>
      <c r="G12" s="23">
        <v>53.300272323348139</v>
      </c>
      <c r="H12" s="128"/>
      <c r="I12" s="131"/>
      <c r="J12" s="23">
        <v>0.62206050135591995</v>
      </c>
      <c r="K12" s="23">
        <v>1.1925248027931494</v>
      </c>
      <c r="L12" s="39"/>
      <c r="M12" s="98"/>
      <c r="N12" s="39"/>
      <c r="O12" s="6"/>
      <c r="P12" s="38"/>
      <c r="Q12" s="38"/>
      <c r="R12" s="38"/>
      <c r="S12" s="107">
        <v>44094</v>
      </c>
      <c r="T12" s="108"/>
      <c r="U12" s="108"/>
      <c r="V12" s="38"/>
      <c r="AB12" s="21"/>
    </row>
    <row r="13" spans="1:15421" s="25" customFormat="1" ht="15" customHeight="1" x14ac:dyDescent="0.35">
      <c r="B13" s="18" t="s">
        <v>46</v>
      </c>
      <c r="C13" s="19"/>
      <c r="D13" s="19">
        <v>0.91</v>
      </c>
      <c r="E13" s="127">
        <f>IF(J13="","na",IF(D13/J13*100-100&lt;0.05,IF(D13/J13*100-100&gt;-0.05,"no change",D13/J13*100-100),D13/J13*100-100))</f>
        <v>4.5977011494252764</v>
      </c>
      <c r="F13" s="127">
        <f>IF(K13="","na",IF(D13/K13*100-100&lt;0.05,IF(D13/K13*100-100&gt;-0.05,"-",D13/K13*100-100),D13/K13*100-100))</f>
        <v>-33.576642335766422</v>
      </c>
      <c r="G13" s="19">
        <v>77.974000000000004</v>
      </c>
      <c r="H13" s="128"/>
      <c r="I13" s="129"/>
      <c r="J13" s="19">
        <v>0.87</v>
      </c>
      <c r="K13" s="19">
        <v>1.37</v>
      </c>
      <c r="L13" s="37"/>
      <c r="M13" s="100"/>
      <c r="N13" s="37"/>
      <c r="O13" s="6"/>
      <c r="P13" s="6"/>
      <c r="Q13" s="6"/>
      <c r="R13" s="6"/>
      <c r="S13" s="101">
        <v>44087</v>
      </c>
      <c r="T13" s="91"/>
      <c r="U13" s="91"/>
      <c r="V13" s="6"/>
    </row>
    <row r="14" spans="1:15421" s="17" customFormat="1" ht="15" customHeight="1" x14ac:dyDescent="0.35">
      <c r="B14" s="22" t="s">
        <v>47</v>
      </c>
      <c r="C14" s="23"/>
      <c r="D14" s="23">
        <v>1.214</v>
      </c>
      <c r="E14" s="130">
        <f>IF(J14="","na",IF(D14/J14*100-100&lt;0.05,IF(D14/J14*100-100&gt;-0.05,"no change",D14/J14*100-100),D14/J14*100-100))</f>
        <v>3.143585386576035</v>
      </c>
      <c r="F14" s="130">
        <f>IF(K14="","na",IF(D14/K14*100-100&lt;0.05,IF(D14/K14*100-100&gt;-0.05,"-",D14/K14*100-100),D14/K14*100-100))</f>
        <v>-2.0967741935483843</v>
      </c>
      <c r="G14" s="23">
        <v>104.02245714285714</v>
      </c>
      <c r="H14" s="128"/>
      <c r="I14" s="131"/>
      <c r="J14" s="23">
        <v>1.177</v>
      </c>
      <c r="K14" s="23">
        <v>1.24</v>
      </c>
      <c r="L14" s="39"/>
      <c r="M14" s="98"/>
      <c r="N14" s="39"/>
      <c r="O14" s="6"/>
      <c r="P14" s="38"/>
      <c r="Q14" s="38"/>
      <c r="R14" s="38"/>
      <c r="S14" s="107">
        <v>44080</v>
      </c>
      <c r="T14" s="108"/>
      <c r="U14" s="108"/>
      <c r="V14" s="38"/>
      <c r="AB14" s="21"/>
    </row>
    <row r="15" spans="1:15421" s="25" customFormat="1" ht="15" customHeight="1" x14ac:dyDescent="0.35">
      <c r="B15" s="53"/>
      <c r="C15" s="54"/>
      <c r="D15" s="55"/>
      <c r="E15" s="45"/>
      <c r="F15" s="45"/>
      <c r="G15" s="45"/>
      <c r="H15" s="87"/>
      <c r="I15" s="87"/>
      <c r="J15" s="87"/>
      <c r="K15" s="87"/>
      <c r="L15" s="37"/>
      <c r="M15" s="100"/>
      <c r="N15" s="37"/>
      <c r="O15" s="6"/>
      <c r="P15" s="6"/>
      <c r="Q15" s="6"/>
      <c r="R15" s="6"/>
      <c r="S15" s="101">
        <v>44073</v>
      </c>
      <c r="T15" s="91"/>
      <c r="U15" s="91"/>
      <c r="V15" s="6"/>
    </row>
    <row r="16" spans="1:15421" s="25" customFormat="1" ht="15" customHeight="1" x14ac:dyDescent="0.35">
      <c r="B16" s="60" t="s">
        <v>48</v>
      </c>
      <c r="C16" s="58"/>
      <c r="D16" s="110">
        <v>0.85685714285714276</v>
      </c>
      <c r="F16" s="46"/>
      <c r="G16" s="46"/>
      <c r="H16" s="84"/>
      <c r="I16" s="84"/>
      <c r="J16" s="84"/>
      <c r="K16" s="84"/>
      <c r="L16" s="39"/>
      <c r="M16" s="98"/>
      <c r="N16" s="39"/>
      <c r="O16" s="6"/>
      <c r="P16" s="6"/>
      <c r="Q16" s="6"/>
      <c r="R16" s="6"/>
      <c r="S16" s="101">
        <v>44066</v>
      </c>
      <c r="T16" s="91"/>
      <c r="U16" s="91"/>
      <c r="V16" s="6"/>
      <c r="AB16" s="56"/>
    </row>
    <row r="17" spans="19:19" s="25" customFormat="1" ht="15" customHeight="1" x14ac:dyDescent="0.35">
      <c r="S17" s="101">
        <v>43982</v>
      </c>
    </row>
    <row r="18" spans="19:19" s="25" customFormat="1" ht="15" customHeight="1" x14ac:dyDescent="0.35">
      <c r="S18" s="101">
        <v>43975</v>
      </c>
    </row>
    <row r="19" spans="19:19" s="25" customFormat="1" ht="15" customHeight="1" x14ac:dyDescent="0.35">
      <c r="S19" s="101">
        <v>43968</v>
      </c>
    </row>
    <row r="20" spans="19:19" s="25" customFormat="1" ht="15" customHeight="1" x14ac:dyDescent="0.35">
      <c r="S20" s="101">
        <v>43961</v>
      </c>
    </row>
    <row r="21" spans="19:19" s="25" customFormat="1" ht="15" customHeight="1" x14ac:dyDescent="0.35">
      <c r="S21" s="101">
        <v>43954</v>
      </c>
    </row>
    <row r="22" spans="19:19" s="25" customFormat="1" ht="15" customHeight="1" x14ac:dyDescent="0.35">
      <c r="S22" s="101">
        <v>43947</v>
      </c>
    </row>
    <row r="23" spans="19:19" s="25" customFormat="1" ht="15" customHeight="1" x14ac:dyDescent="0.35">
      <c r="S23" s="101">
        <v>43940</v>
      </c>
    </row>
    <row r="24" spans="19:19" s="25" customFormat="1" ht="15" customHeight="1" x14ac:dyDescent="0.35">
      <c r="S24" s="101">
        <v>43933</v>
      </c>
    </row>
    <row r="25" spans="19:19" s="25" customFormat="1" ht="15" customHeight="1" x14ac:dyDescent="0.35">
      <c r="S25" s="101">
        <v>43926</v>
      </c>
    </row>
    <row r="26" spans="19:19" s="25" customFormat="1" ht="15" customHeight="1" x14ac:dyDescent="0.35">
      <c r="S26" s="101">
        <v>43919</v>
      </c>
    </row>
    <row r="27" spans="19:19" s="25" customFormat="1" ht="15" customHeight="1" x14ac:dyDescent="0.35">
      <c r="S27" s="101">
        <v>43912</v>
      </c>
    </row>
    <row r="28" spans="19:19" s="25" customFormat="1" ht="15" customHeight="1" x14ac:dyDescent="0.35">
      <c r="S28" s="101">
        <v>43905</v>
      </c>
    </row>
    <row r="29" spans="19:19" s="25" customFormat="1" ht="15" customHeight="1" x14ac:dyDescent="0.35">
      <c r="S29" s="101">
        <v>43898</v>
      </c>
    </row>
    <row r="30" spans="19:19" s="25" customFormat="1" ht="15" customHeight="1" x14ac:dyDescent="0.35">
      <c r="S30" s="101">
        <v>43891</v>
      </c>
    </row>
    <row r="31" spans="19:19" s="25" customFormat="1" ht="15" customHeight="1" x14ac:dyDescent="0.35">
      <c r="S31" s="101">
        <v>43884</v>
      </c>
    </row>
    <row r="32" spans="19:19" s="25" customFormat="1" ht="15" customHeight="1" x14ac:dyDescent="0.35">
      <c r="S32" s="101">
        <v>43877</v>
      </c>
    </row>
    <row r="33" spans="19:19" s="25" customFormat="1" ht="15" customHeight="1" x14ac:dyDescent="0.35">
      <c r="S33" s="101">
        <v>43870</v>
      </c>
    </row>
    <row r="34" spans="19:19" s="25" customFormat="1" ht="15" customHeight="1" x14ac:dyDescent="0.35">
      <c r="S34" s="101">
        <v>43863</v>
      </c>
    </row>
    <row r="35" spans="19:19" s="25" customFormat="1" ht="15" customHeight="1" x14ac:dyDescent="0.35">
      <c r="S35" s="101">
        <v>43856</v>
      </c>
    </row>
    <row r="36" spans="19:19" s="25" customFormat="1" ht="15" customHeight="1" x14ac:dyDescent="0.35">
      <c r="S36" s="101">
        <v>43849</v>
      </c>
    </row>
    <row r="37" spans="19:19" s="25" customFormat="1" ht="15" customHeight="1" x14ac:dyDescent="0.35">
      <c r="S37" s="101">
        <v>43842</v>
      </c>
    </row>
    <row r="38" spans="19:19" s="25" customFormat="1" ht="15" customHeight="1" x14ac:dyDescent="0.35">
      <c r="S38" s="101">
        <v>43835</v>
      </c>
    </row>
    <row r="39" spans="19:19" s="25" customFormat="1" ht="15" customHeight="1" x14ac:dyDescent="0.35">
      <c r="S39" s="101">
        <v>43828</v>
      </c>
    </row>
    <row r="40" spans="19:19" s="25" customFormat="1" ht="15" customHeight="1" x14ac:dyDescent="0.35">
      <c r="S40" s="101">
        <v>43821</v>
      </c>
    </row>
    <row r="41" spans="19:19" s="25" customFormat="1" ht="15" customHeight="1" x14ac:dyDescent="0.35">
      <c r="S41" s="101">
        <v>43814</v>
      </c>
    </row>
    <row r="42" spans="19:19" s="25" customFormat="1" ht="15" customHeight="1" x14ac:dyDescent="0.35">
      <c r="S42" s="101">
        <v>43807</v>
      </c>
    </row>
    <row r="43" spans="19:19" s="25" customFormat="1" ht="15" customHeight="1" x14ac:dyDescent="0.35">
      <c r="S43" s="101">
        <v>43800</v>
      </c>
    </row>
    <row r="44" spans="19:19" s="25" customFormat="1" ht="15" customHeight="1" x14ac:dyDescent="0.35">
      <c r="S44" s="101">
        <v>43793</v>
      </c>
    </row>
    <row r="45" spans="19:19" s="25" customFormat="1" ht="15" customHeight="1" x14ac:dyDescent="0.35">
      <c r="S45" s="101">
        <v>43786</v>
      </c>
    </row>
    <row r="46" spans="19:19" s="25" customFormat="1" ht="15" customHeight="1" x14ac:dyDescent="0.35">
      <c r="S46" s="101">
        <v>43779</v>
      </c>
    </row>
    <row r="47" spans="19:19" s="25" customFormat="1" ht="15" customHeight="1" x14ac:dyDescent="0.35">
      <c r="S47" s="101">
        <v>43772</v>
      </c>
    </row>
    <row r="48" spans="19:19" s="25" customFormat="1" ht="15" customHeight="1" x14ac:dyDescent="0.35">
      <c r="S48" s="101">
        <v>43765</v>
      </c>
    </row>
    <row r="49" spans="19:19" s="25" customFormat="1" ht="15" customHeight="1" x14ac:dyDescent="0.35">
      <c r="S49" s="101">
        <v>43758</v>
      </c>
    </row>
    <row r="50" spans="19:19" s="25" customFormat="1" ht="15" customHeight="1" x14ac:dyDescent="0.35">
      <c r="S50" s="101">
        <v>43751</v>
      </c>
    </row>
    <row r="51" spans="19:19" s="25" customFormat="1" ht="15" customHeight="1" x14ac:dyDescent="0.35">
      <c r="S51" s="101">
        <v>43744</v>
      </c>
    </row>
    <row r="52" spans="19:19" s="25" customFormat="1" ht="15" customHeight="1" x14ac:dyDescent="0.35">
      <c r="S52" s="101">
        <v>43737</v>
      </c>
    </row>
    <row r="53" spans="19:19" s="25" customFormat="1" ht="15" customHeight="1" x14ac:dyDescent="0.35">
      <c r="S53" s="101">
        <v>43730</v>
      </c>
    </row>
    <row r="54" spans="19:19" s="25" customFormat="1" ht="15" customHeight="1" x14ac:dyDescent="0.35">
      <c r="S54" s="101">
        <v>43723</v>
      </c>
    </row>
    <row r="55" spans="19:19" s="25" customFormat="1" ht="15" customHeight="1" x14ac:dyDescent="0.35">
      <c r="S55" s="101">
        <v>43716</v>
      </c>
    </row>
    <row r="56" spans="19:19" s="25" customFormat="1" ht="15" customHeight="1" x14ac:dyDescent="0.35">
      <c r="S56" s="101">
        <v>43709</v>
      </c>
    </row>
    <row r="57" spans="19:19" s="25" customFormat="1" ht="15" customHeight="1" x14ac:dyDescent="0.35">
      <c r="S57" s="101">
        <v>43702</v>
      </c>
    </row>
    <row r="58" spans="19:19" s="25" customFormat="1" ht="15" customHeight="1" x14ac:dyDescent="0.35">
      <c r="S58" s="101">
        <v>43695</v>
      </c>
    </row>
    <row r="59" spans="19:19" s="25" customFormat="1" ht="15" customHeight="1" x14ac:dyDescent="0.35">
      <c r="S59" s="101">
        <v>43688</v>
      </c>
    </row>
    <row r="60" spans="19:19" s="25" customFormat="1" ht="15" customHeight="1" x14ac:dyDescent="0.35">
      <c r="S60" s="101">
        <v>43681</v>
      </c>
    </row>
    <row r="61" spans="19:19" s="25" customFormat="1" ht="15" customHeight="1" x14ac:dyDescent="0.35">
      <c r="S61" s="101">
        <v>43674</v>
      </c>
    </row>
    <row r="62" spans="19:19" s="25" customFormat="1" ht="15" customHeight="1" x14ac:dyDescent="0.35">
      <c r="S62" s="101">
        <v>43667</v>
      </c>
    </row>
    <row r="63" spans="19:19" s="25" customFormat="1" ht="15" customHeight="1" x14ac:dyDescent="0.35">
      <c r="S63" s="101">
        <v>43660</v>
      </c>
    </row>
    <row r="64" spans="19:19" s="25" customFormat="1" ht="15" customHeight="1" x14ac:dyDescent="0.35">
      <c r="S64" s="101">
        <v>43653</v>
      </c>
    </row>
    <row r="65" spans="19:19" s="25" customFormat="1" ht="15" customHeight="1" x14ac:dyDescent="0.35">
      <c r="S65" s="101">
        <v>43646</v>
      </c>
    </row>
    <row r="66" spans="19:19" s="25" customFormat="1" ht="15" customHeight="1" x14ac:dyDescent="0.35">
      <c r="S66" s="101">
        <v>43639</v>
      </c>
    </row>
    <row r="67" spans="19:19" s="25" customFormat="1" ht="15" customHeight="1" x14ac:dyDescent="0.35">
      <c r="S67" s="101">
        <v>43632</v>
      </c>
    </row>
    <row r="68" spans="19:19" s="25" customFormat="1" ht="15" customHeight="1" x14ac:dyDescent="0.35">
      <c r="S68" s="101">
        <v>43625</v>
      </c>
    </row>
    <row r="69" spans="19:19" s="25" customFormat="1" ht="15" customHeight="1" x14ac:dyDescent="0.35">
      <c r="S69" s="101">
        <v>43618</v>
      </c>
    </row>
    <row r="70" spans="19:19" s="25" customFormat="1" ht="15" customHeight="1" x14ac:dyDescent="0.35">
      <c r="S70" s="101">
        <v>43611</v>
      </c>
    </row>
    <row r="71" spans="19:19" s="25" customFormat="1" ht="15" customHeight="1" x14ac:dyDescent="0.35">
      <c r="S71" s="101">
        <v>43604</v>
      </c>
    </row>
    <row r="72" spans="19:19" s="25" customFormat="1" ht="15" customHeight="1" x14ac:dyDescent="0.35">
      <c r="S72" s="101">
        <v>43597</v>
      </c>
    </row>
    <row r="73" spans="19:19" s="25" customFormat="1" ht="15" customHeight="1" x14ac:dyDescent="0.35">
      <c r="S73" s="101">
        <v>43590</v>
      </c>
    </row>
    <row r="74" spans="19:19" s="25" customFormat="1" ht="15" customHeight="1" x14ac:dyDescent="0.35">
      <c r="S74" s="101">
        <v>43583</v>
      </c>
    </row>
    <row r="75" spans="19:19" s="25" customFormat="1" ht="15" customHeight="1" x14ac:dyDescent="0.35">
      <c r="S75" s="101">
        <v>43576</v>
      </c>
    </row>
    <row r="76" spans="19:19" s="25" customFormat="1" ht="15" customHeight="1" x14ac:dyDescent="0.35">
      <c r="S76" s="101">
        <v>43569</v>
      </c>
    </row>
    <row r="77" spans="19:19" s="25" customFormat="1" ht="15" customHeight="1" x14ac:dyDescent="0.35">
      <c r="S77" s="101">
        <v>43562</v>
      </c>
    </row>
    <row r="78" spans="19:19" s="25" customFormat="1" ht="15" customHeight="1" x14ac:dyDescent="0.35">
      <c r="S78" s="101">
        <v>43555</v>
      </c>
    </row>
    <row r="79" spans="19:19" s="25" customFormat="1" ht="15" customHeight="1" x14ac:dyDescent="0.35">
      <c r="S79" s="101">
        <v>43548</v>
      </c>
    </row>
    <row r="80" spans="19:19" s="25" customFormat="1" ht="15" customHeight="1" x14ac:dyDescent="0.35">
      <c r="S80" s="101">
        <v>43541</v>
      </c>
    </row>
    <row r="81" spans="19:19" s="25" customFormat="1" ht="15" customHeight="1" x14ac:dyDescent="0.35">
      <c r="S81" s="101">
        <v>43534</v>
      </c>
    </row>
    <row r="82" spans="19:19" s="25" customFormat="1" ht="15" customHeight="1" x14ac:dyDescent="0.35">
      <c r="S82" s="101">
        <v>43527</v>
      </c>
    </row>
    <row r="83" spans="19:19" s="25" customFormat="1" ht="15" customHeight="1" x14ac:dyDescent="0.35">
      <c r="S83" s="101">
        <v>43520</v>
      </c>
    </row>
    <row r="84" spans="19:19" s="25" customFormat="1" ht="15" customHeight="1" x14ac:dyDescent="0.35">
      <c r="S84" s="101">
        <v>43513</v>
      </c>
    </row>
    <row r="85" spans="19:19" s="25" customFormat="1" ht="15" customHeight="1" x14ac:dyDescent="0.35">
      <c r="S85" s="101">
        <v>43506</v>
      </c>
    </row>
    <row r="86" spans="19:19" s="25" customFormat="1" ht="15" customHeight="1" x14ac:dyDescent="0.35">
      <c r="S86" s="101">
        <v>43499</v>
      </c>
    </row>
    <row r="87" spans="19:19" s="25" customFormat="1" ht="15" customHeight="1" x14ac:dyDescent="0.35">
      <c r="S87" s="101">
        <v>43492</v>
      </c>
    </row>
    <row r="88" spans="19:19" s="25" customFormat="1" ht="15" customHeight="1" x14ac:dyDescent="0.35">
      <c r="S88" s="101">
        <v>43485</v>
      </c>
    </row>
    <row r="89" spans="19:19" s="25" customFormat="1" ht="15" customHeight="1" x14ac:dyDescent="0.35">
      <c r="S89" s="101">
        <v>43478</v>
      </c>
    </row>
    <row r="90" spans="19:19" s="25" customFormat="1" ht="15" customHeight="1" x14ac:dyDescent="0.35">
      <c r="S90" s="101">
        <v>43471</v>
      </c>
    </row>
    <row r="91" spans="19:19" s="25" customFormat="1" ht="15" customHeight="1" x14ac:dyDescent="0.35">
      <c r="S91" s="101">
        <v>43464</v>
      </c>
    </row>
    <row r="92" spans="19:19" s="25" customFormat="1" ht="15" customHeight="1" x14ac:dyDescent="0.35">
      <c r="S92" s="101">
        <v>43457</v>
      </c>
    </row>
    <row r="93" spans="19:19" s="25" customFormat="1" ht="15" customHeight="1" x14ac:dyDescent="0.35">
      <c r="S93" s="101">
        <v>43450</v>
      </c>
    </row>
    <row r="94" spans="19:19" s="25" customFormat="1" ht="15" customHeight="1" x14ac:dyDescent="0.35">
      <c r="S94" s="101">
        <v>43443</v>
      </c>
    </row>
    <row r="95" spans="19:19" s="25" customFormat="1" ht="15" customHeight="1" x14ac:dyDescent="0.35">
      <c r="S95" s="101">
        <v>43436</v>
      </c>
    </row>
    <row r="96" spans="19:19" s="25" customFormat="1" ht="15" customHeight="1" x14ac:dyDescent="0.35">
      <c r="S96" s="101">
        <v>43429</v>
      </c>
    </row>
    <row r="97" spans="19:19" s="25" customFormat="1" ht="15" customHeight="1" x14ac:dyDescent="0.35">
      <c r="S97" s="101">
        <v>43422</v>
      </c>
    </row>
    <row r="98" spans="19:19" s="25" customFormat="1" ht="15" customHeight="1" x14ac:dyDescent="0.35">
      <c r="S98" s="101">
        <v>43415</v>
      </c>
    </row>
    <row r="99" spans="19:19" s="25" customFormat="1" ht="15" customHeight="1" x14ac:dyDescent="0.35">
      <c r="S99" s="101">
        <v>43408</v>
      </c>
    </row>
    <row r="100" spans="19:19" s="25" customFormat="1" ht="15" customHeight="1" x14ac:dyDescent="0.35">
      <c r="S100" s="101">
        <v>43401</v>
      </c>
    </row>
    <row r="101" spans="19:19" s="25" customFormat="1" ht="15" customHeight="1" x14ac:dyDescent="0.35">
      <c r="S101" s="101">
        <v>43394</v>
      </c>
    </row>
    <row r="102" spans="19:19" s="25" customFormat="1" ht="15" customHeight="1" x14ac:dyDescent="0.35">
      <c r="S102" s="101">
        <v>43387</v>
      </c>
    </row>
    <row r="103" spans="19:19" s="25" customFormat="1" ht="15" customHeight="1" x14ac:dyDescent="0.35">
      <c r="S103" s="101">
        <v>43380</v>
      </c>
    </row>
    <row r="104" spans="19:19" s="25" customFormat="1" ht="15" customHeight="1" x14ac:dyDescent="0.35">
      <c r="S104" s="101">
        <v>43373</v>
      </c>
    </row>
    <row r="105" spans="19:19" s="25" customFormat="1" ht="15" customHeight="1" x14ac:dyDescent="0.35">
      <c r="S105" s="101">
        <v>43366</v>
      </c>
    </row>
    <row r="106" spans="19:19" s="25" customFormat="1" ht="15" customHeight="1" x14ac:dyDescent="0.35">
      <c r="S106" s="101">
        <v>43359</v>
      </c>
    </row>
    <row r="107" spans="19:19" s="25" customFormat="1" ht="15" customHeight="1" x14ac:dyDescent="0.35">
      <c r="S107" s="101">
        <v>43352</v>
      </c>
    </row>
    <row r="108" spans="19:19" s="25" customFormat="1" ht="15" customHeight="1" x14ac:dyDescent="0.35">
      <c r="S108" s="101">
        <v>43345</v>
      </c>
    </row>
    <row r="109" spans="19:19" s="25" customFormat="1" ht="15" customHeight="1" x14ac:dyDescent="0.35">
      <c r="S109" s="101">
        <v>43338</v>
      </c>
    </row>
    <row r="110" spans="19:19" s="25" customFormat="1" ht="15" customHeight="1" x14ac:dyDescent="0.35">
      <c r="S110" s="101">
        <v>43331</v>
      </c>
    </row>
    <row r="111" spans="19:19" s="25" customFormat="1" ht="15" customHeight="1" x14ac:dyDescent="0.35">
      <c r="S111" s="101">
        <v>43324</v>
      </c>
    </row>
    <row r="112" spans="19:19" s="25" customFormat="1" ht="15" customHeight="1" x14ac:dyDescent="0.35">
      <c r="S112" s="101">
        <v>43317</v>
      </c>
    </row>
    <row r="113" spans="19:19" s="25" customFormat="1" ht="15" customHeight="1" x14ac:dyDescent="0.35">
      <c r="S113" s="101">
        <v>43310</v>
      </c>
    </row>
    <row r="114" spans="19:19" s="25" customFormat="1" ht="15" customHeight="1" x14ac:dyDescent="0.35">
      <c r="S114" s="101">
        <v>43303</v>
      </c>
    </row>
    <row r="115" spans="19:19" s="25" customFormat="1" ht="15" customHeight="1" x14ac:dyDescent="0.35">
      <c r="S115" s="101">
        <v>43296</v>
      </c>
    </row>
    <row r="116" spans="19:19" s="25" customFormat="1" ht="15" customHeight="1" x14ac:dyDescent="0.35">
      <c r="S116" s="101">
        <v>43289</v>
      </c>
    </row>
    <row r="117" spans="19:19" s="25" customFormat="1" ht="15" customHeight="1" x14ac:dyDescent="0.35">
      <c r="S117" s="101">
        <v>43282</v>
      </c>
    </row>
    <row r="118" spans="19:19" ht="15" customHeight="1" x14ac:dyDescent="0.35">
      <c r="S118" s="101">
        <v>43275</v>
      </c>
    </row>
    <row r="119" spans="19:19" ht="15" customHeight="1" x14ac:dyDescent="0.35">
      <c r="S119" s="101">
        <v>43268</v>
      </c>
    </row>
    <row r="120" spans="19:19" ht="15" customHeight="1" x14ac:dyDescent="0.35">
      <c r="S120" s="101">
        <v>43261</v>
      </c>
    </row>
    <row r="121" spans="19:19" ht="15" customHeight="1" x14ac:dyDescent="0.35">
      <c r="S121" s="101">
        <v>43254</v>
      </c>
    </row>
    <row r="122" spans="19:19" ht="15" customHeight="1" x14ac:dyDescent="0.35">
      <c r="S122" s="101">
        <v>43247</v>
      </c>
    </row>
    <row r="123" spans="19:19" ht="15" customHeight="1" x14ac:dyDescent="0.35">
      <c r="S123" s="101">
        <v>43240</v>
      </c>
    </row>
    <row r="124" spans="19:19" x14ac:dyDescent="0.35">
      <c r="S124" s="101">
        <v>43233</v>
      </c>
    </row>
    <row r="125" spans="19:19" x14ac:dyDescent="0.35">
      <c r="S125" s="101">
        <v>43226</v>
      </c>
    </row>
    <row r="126" spans="19:19" x14ac:dyDescent="0.35">
      <c r="S126" s="101">
        <v>43219</v>
      </c>
    </row>
    <row r="127" spans="19:19" x14ac:dyDescent="0.35">
      <c r="S127" s="101">
        <v>43212</v>
      </c>
    </row>
    <row r="128" spans="19:19" x14ac:dyDescent="0.35">
      <c r="S128" s="101">
        <v>43205</v>
      </c>
    </row>
    <row r="129" spans="19:19" s="91" customFormat="1" x14ac:dyDescent="0.35">
      <c r="S129" s="101">
        <v>43198</v>
      </c>
    </row>
    <row r="130" spans="19:19" s="91" customFormat="1" x14ac:dyDescent="0.35">
      <c r="S130" s="101">
        <v>43191</v>
      </c>
    </row>
    <row r="131" spans="19:19" s="91" customFormat="1" x14ac:dyDescent="0.35">
      <c r="S131" s="101">
        <v>43184</v>
      </c>
    </row>
    <row r="132" spans="19:19" s="91" customFormat="1" x14ac:dyDescent="0.35">
      <c r="S132" s="101">
        <v>43177</v>
      </c>
    </row>
    <row r="133" spans="19:19" s="91" customFormat="1" x14ac:dyDescent="0.35">
      <c r="S133" s="101">
        <v>43170</v>
      </c>
    </row>
    <row r="134" spans="19:19" s="91" customFormat="1" x14ac:dyDescent="0.35">
      <c r="S134" s="101">
        <v>43163</v>
      </c>
    </row>
    <row r="135" spans="19:19" s="91" customFormat="1" x14ac:dyDescent="0.35">
      <c r="S135" s="101">
        <v>43156</v>
      </c>
    </row>
    <row r="136" spans="19:19" s="91" customFormat="1" x14ac:dyDescent="0.35">
      <c r="S136" s="101">
        <v>43149</v>
      </c>
    </row>
    <row r="137" spans="19:19" s="91" customFormat="1" x14ac:dyDescent="0.35">
      <c r="S137" s="101">
        <v>43142</v>
      </c>
    </row>
    <row r="138" spans="19:19" s="91" customFormat="1" x14ac:dyDescent="0.35">
      <c r="S138" s="101">
        <v>43135</v>
      </c>
    </row>
    <row r="139" spans="19:19" s="91" customFormat="1" x14ac:dyDescent="0.35">
      <c r="S139" s="101">
        <v>43128</v>
      </c>
    </row>
    <row r="140" spans="19:19" s="91" customFormat="1" x14ac:dyDescent="0.35">
      <c r="S140" s="101">
        <v>43121</v>
      </c>
    </row>
    <row r="141" spans="19:19" s="91" customFormat="1" x14ac:dyDescent="0.35">
      <c r="S141" s="101">
        <v>43114</v>
      </c>
    </row>
    <row r="142" spans="19:19" s="91" customFormat="1" x14ac:dyDescent="0.35">
      <c r="S142" s="101">
        <v>43107</v>
      </c>
    </row>
    <row r="143" spans="19:19" s="91" customFormat="1" x14ac:dyDescent="0.35">
      <c r="S143" s="101">
        <v>43100</v>
      </c>
    </row>
    <row r="144" spans="19:19" s="91" customFormat="1" x14ac:dyDescent="0.35">
      <c r="S144" s="101">
        <v>43093</v>
      </c>
    </row>
    <row r="145" spans="19:19" s="91" customFormat="1" x14ac:dyDescent="0.35">
      <c r="S145" s="101">
        <v>43086</v>
      </c>
    </row>
    <row r="146" spans="19:19" s="91" customFormat="1" x14ac:dyDescent="0.35">
      <c r="S146" s="101">
        <v>43079</v>
      </c>
    </row>
    <row r="147" spans="19:19" s="91" customFormat="1" x14ac:dyDescent="0.35">
      <c r="S147" s="101">
        <v>43072</v>
      </c>
    </row>
    <row r="148" spans="19:19" s="91" customFormat="1" x14ac:dyDescent="0.35">
      <c r="S148" s="101">
        <v>43065</v>
      </c>
    </row>
    <row r="149" spans="19:19" s="91" customFormat="1" x14ac:dyDescent="0.35">
      <c r="S149" s="101">
        <v>43058</v>
      </c>
    </row>
    <row r="150" spans="19:19" s="91" customFormat="1" x14ac:dyDescent="0.35">
      <c r="S150" s="101">
        <v>43051</v>
      </c>
    </row>
    <row r="151" spans="19:19" s="91" customFormat="1" x14ac:dyDescent="0.35">
      <c r="S151" s="101">
        <v>43044</v>
      </c>
    </row>
    <row r="152" spans="19:19" s="91" customFormat="1" x14ac:dyDescent="0.35">
      <c r="S152" s="101">
        <v>43037</v>
      </c>
    </row>
    <row r="153" spans="19:19" s="91" customFormat="1" x14ac:dyDescent="0.35">
      <c r="S153" s="101">
        <v>43030</v>
      </c>
    </row>
    <row r="154" spans="19:19" s="91" customFormat="1" x14ac:dyDescent="0.35">
      <c r="S154" s="101">
        <v>43023</v>
      </c>
    </row>
    <row r="155" spans="19:19" s="91" customFormat="1" x14ac:dyDescent="0.35">
      <c r="S155" s="101">
        <v>43016</v>
      </c>
    </row>
    <row r="156" spans="19:19" s="91" customFormat="1" x14ac:dyDescent="0.35">
      <c r="S156" s="101">
        <v>43009</v>
      </c>
    </row>
    <row r="157" spans="19:19" s="91" customFormat="1" x14ac:dyDescent="0.35">
      <c r="S157" s="101">
        <v>43002</v>
      </c>
    </row>
    <row r="158" spans="19:19" s="91" customFormat="1" x14ac:dyDescent="0.35">
      <c r="S158" s="101">
        <v>42995</v>
      </c>
    </row>
    <row r="159" spans="19:19" s="91" customFormat="1" x14ac:dyDescent="0.35">
      <c r="S159" s="101">
        <v>42988</v>
      </c>
    </row>
    <row r="160" spans="19:19" s="91" customFormat="1" x14ac:dyDescent="0.35">
      <c r="S160" s="101">
        <v>42981</v>
      </c>
    </row>
    <row r="161" spans="19:19" s="91" customFormat="1" x14ac:dyDescent="0.35">
      <c r="S161" s="101">
        <v>42974</v>
      </c>
    </row>
    <row r="162" spans="19:19" s="91" customFormat="1" x14ac:dyDescent="0.35">
      <c r="S162" s="101">
        <v>42967</v>
      </c>
    </row>
    <row r="163" spans="19:19" s="91" customFormat="1" x14ac:dyDescent="0.35">
      <c r="S163" s="101">
        <v>42960</v>
      </c>
    </row>
    <row r="164" spans="19:19" s="91" customFormat="1" x14ac:dyDescent="0.35">
      <c r="S164" s="101">
        <v>42953</v>
      </c>
    </row>
    <row r="165" spans="19:19" s="91" customFormat="1" x14ac:dyDescent="0.35">
      <c r="S165" s="101">
        <v>42946</v>
      </c>
    </row>
    <row r="166" spans="19:19" s="91" customFormat="1" x14ac:dyDescent="0.35">
      <c r="S166" s="101">
        <v>42939</v>
      </c>
    </row>
    <row r="167" spans="19:19" s="91" customFormat="1" x14ac:dyDescent="0.35">
      <c r="S167" s="101">
        <v>42932</v>
      </c>
    </row>
    <row r="168" spans="19:19" s="91" customFormat="1" x14ac:dyDescent="0.35">
      <c r="S168" s="101">
        <v>42925</v>
      </c>
    </row>
    <row r="169" spans="19:19" s="91" customFormat="1" x14ac:dyDescent="0.35">
      <c r="S169" s="101">
        <v>42918</v>
      </c>
    </row>
    <row r="170" spans="19:19" s="91" customFormat="1" x14ac:dyDescent="0.35">
      <c r="S170" s="101">
        <v>42911</v>
      </c>
    </row>
    <row r="171" spans="19:19" s="91" customFormat="1" x14ac:dyDescent="0.35">
      <c r="S171" s="101">
        <v>42904</v>
      </c>
    </row>
    <row r="172" spans="19:19" s="91" customFormat="1" x14ac:dyDescent="0.35">
      <c r="S172" s="101">
        <v>42897</v>
      </c>
    </row>
    <row r="173" spans="19:19" s="91" customFormat="1" x14ac:dyDescent="0.35">
      <c r="S173" s="101">
        <v>42890</v>
      </c>
    </row>
    <row r="174" spans="19:19" s="91" customFormat="1" x14ac:dyDescent="0.35">
      <c r="S174" s="101">
        <v>42883</v>
      </c>
    </row>
    <row r="175" spans="19:19" s="91" customFormat="1" x14ac:dyDescent="0.35">
      <c r="S175" s="101">
        <v>42876</v>
      </c>
    </row>
    <row r="176" spans="19:19" s="91" customFormat="1" x14ac:dyDescent="0.35">
      <c r="S176" s="101">
        <v>42869</v>
      </c>
    </row>
    <row r="177" spans="19:19" s="91" customFormat="1" x14ac:dyDescent="0.35">
      <c r="S177" s="101">
        <v>42862</v>
      </c>
    </row>
    <row r="178" spans="19:19" s="91" customFormat="1" x14ac:dyDescent="0.35">
      <c r="S178" s="101">
        <v>42855</v>
      </c>
    </row>
    <row r="179" spans="19:19" s="91" customFormat="1" x14ac:dyDescent="0.35">
      <c r="S179" s="101">
        <v>42848</v>
      </c>
    </row>
    <row r="180" spans="19:19" s="91" customFormat="1" x14ac:dyDescent="0.35">
      <c r="S180" s="101">
        <v>42841</v>
      </c>
    </row>
    <row r="181" spans="19:19" s="91" customFormat="1" x14ac:dyDescent="0.35">
      <c r="S181" s="101">
        <v>42834</v>
      </c>
    </row>
    <row r="182" spans="19:19" s="91" customFormat="1" x14ac:dyDescent="0.35">
      <c r="S182" s="101">
        <v>42827</v>
      </c>
    </row>
    <row r="183" spans="19:19" s="91" customFormat="1" x14ac:dyDescent="0.35">
      <c r="S183" s="101">
        <v>42820</v>
      </c>
    </row>
    <row r="184" spans="19:19" s="91" customFormat="1" x14ac:dyDescent="0.35">
      <c r="S184" s="101">
        <v>42813</v>
      </c>
    </row>
    <row r="185" spans="19:19" s="91" customFormat="1" x14ac:dyDescent="0.35">
      <c r="S185" s="101">
        <v>42806</v>
      </c>
    </row>
    <row r="186" spans="19:19" s="91" customFormat="1" x14ac:dyDescent="0.35">
      <c r="S186" s="101">
        <v>42799</v>
      </c>
    </row>
    <row r="187" spans="19:19" s="91" customFormat="1" x14ac:dyDescent="0.35">
      <c r="S187" s="101">
        <v>42792</v>
      </c>
    </row>
    <row r="188" spans="19:19" s="91" customFormat="1" x14ac:dyDescent="0.35">
      <c r="S188" s="101">
        <v>42785</v>
      </c>
    </row>
    <row r="189" spans="19:19" s="91" customFormat="1" x14ac:dyDescent="0.35">
      <c r="S189" s="101">
        <v>42778</v>
      </c>
    </row>
    <row r="190" spans="19:19" s="91" customFormat="1" x14ac:dyDescent="0.35">
      <c r="S190" s="101">
        <v>42764</v>
      </c>
    </row>
    <row r="191" spans="19:19" s="91" customFormat="1" x14ac:dyDescent="0.35">
      <c r="S191" s="101">
        <v>42757</v>
      </c>
    </row>
    <row r="192" spans="19:19" s="91" customFormat="1" x14ac:dyDescent="0.35">
      <c r="S192" s="101">
        <v>42750</v>
      </c>
    </row>
    <row r="193" spans="19:19" s="91" customFormat="1" x14ac:dyDescent="0.35">
      <c r="S193" s="101">
        <v>42743</v>
      </c>
    </row>
    <row r="194" spans="19:19" s="91" customFormat="1" x14ac:dyDescent="0.35">
      <c r="S194" s="101">
        <v>42736</v>
      </c>
    </row>
    <row r="195" spans="19:19" s="91" customFormat="1" x14ac:dyDescent="0.35">
      <c r="S195" s="101">
        <v>42729</v>
      </c>
    </row>
    <row r="196" spans="19:19" s="91" customFormat="1" x14ac:dyDescent="0.35">
      <c r="S196" s="101">
        <v>42722</v>
      </c>
    </row>
    <row r="197" spans="19:19" s="91" customFormat="1" x14ac:dyDescent="0.35">
      <c r="S197" s="101">
        <v>42715</v>
      </c>
    </row>
    <row r="198" spans="19:19" s="91" customFormat="1" x14ac:dyDescent="0.35">
      <c r="S198" s="101">
        <v>42708</v>
      </c>
    </row>
    <row r="199" spans="19:19" s="91" customFormat="1" x14ac:dyDescent="0.35">
      <c r="S199" s="101">
        <v>42701</v>
      </c>
    </row>
    <row r="200" spans="19:19" s="91" customFormat="1" x14ac:dyDescent="0.35">
      <c r="S200" s="101">
        <v>42694</v>
      </c>
    </row>
    <row r="201" spans="19:19" s="91" customFormat="1" x14ac:dyDescent="0.35">
      <c r="S201" s="101">
        <v>42687</v>
      </c>
    </row>
    <row r="202" spans="19:19" s="91" customFormat="1" x14ac:dyDescent="0.35">
      <c r="S202" s="101">
        <v>42680</v>
      </c>
    </row>
    <row r="203" spans="19:19" s="91" customFormat="1" x14ac:dyDescent="0.35">
      <c r="S203" s="101">
        <v>42673</v>
      </c>
    </row>
    <row r="204" spans="19:19" s="91" customFormat="1" x14ac:dyDescent="0.35">
      <c r="S204" s="101">
        <v>42666</v>
      </c>
    </row>
    <row r="205" spans="19:19" s="91" customFormat="1" x14ac:dyDescent="0.35">
      <c r="S205" s="101">
        <v>42659</v>
      </c>
    </row>
    <row r="206" spans="19:19" s="91" customFormat="1" x14ac:dyDescent="0.35">
      <c r="S206" s="101">
        <v>42652</v>
      </c>
    </row>
    <row r="207" spans="19:19" s="91" customFormat="1" x14ac:dyDescent="0.35">
      <c r="S207" s="101">
        <v>42645</v>
      </c>
    </row>
    <row r="208" spans="19:19" s="91" customFormat="1" x14ac:dyDescent="0.35">
      <c r="S208" s="101">
        <v>42638</v>
      </c>
    </row>
    <row r="209" spans="19:19" s="91" customFormat="1" x14ac:dyDescent="0.35">
      <c r="S209" s="101">
        <v>42631</v>
      </c>
    </row>
    <row r="210" spans="19:19" s="91" customFormat="1" x14ac:dyDescent="0.35">
      <c r="S210" s="101">
        <v>42624</v>
      </c>
    </row>
    <row r="211" spans="19:19" s="91" customFormat="1" x14ac:dyDescent="0.35">
      <c r="S211" s="101">
        <v>42617</v>
      </c>
    </row>
    <row r="212" spans="19:19" s="91" customFormat="1" x14ac:dyDescent="0.35">
      <c r="S212" s="101">
        <v>42610</v>
      </c>
    </row>
    <row r="213" spans="19:19" s="91" customFormat="1" x14ac:dyDescent="0.35">
      <c r="S213" s="101">
        <v>42603</v>
      </c>
    </row>
    <row r="214" spans="19:19" s="91" customFormat="1" x14ac:dyDescent="0.35">
      <c r="S214" s="101">
        <v>42596</v>
      </c>
    </row>
    <row r="215" spans="19:19" s="91" customFormat="1" x14ac:dyDescent="0.35">
      <c r="S215" s="101">
        <v>42589</v>
      </c>
    </row>
    <row r="216" spans="19:19" s="91" customFormat="1" x14ac:dyDescent="0.35">
      <c r="S216" s="101">
        <v>42582</v>
      </c>
    </row>
    <row r="217" spans="19:19" s="91" customFormat="1" x14ac:dyDescent="0.35">
      <c r="S217" s="101">
        <v>42575</v>
      </c>
    </row>
    <row r="218" spans="19:19" s="91" customFormat="1" x14ac:dyDescent="0.35">
      <c r="S218" s="101">
        <v>42568</v>
      </c>
    </row>
    <row r="219" spans="19:19" s="91" customFormat="1" x14ac:dyDescent="0.35">
      <c r="S219" s="101">
        <v>42561</v>
      </c>
    </row>
    <row r="220" spans="19:19" s="91" customFormat="1" x14ac:dyDescent="0.35">
      <c r="S220" s="101">
        <v>42554</v>
      </c>
    </row>
    <row r="221" spans="19:19" s="91" customFormat="1" x14ac:dyDescent="0.35">
      <c r="S221" s="101">
        <v>42547</v>
      </c>
    </row>
    <row r="222" spans="19:19" s="91" customFormat="1" x14ac:dyDescent="0.35">
      <c r="S222" s="101">
        <v>42540</v>
      </c>
    </row>
    <row r="223" spans="19:19" s="91" customFormat="1" x14ac:dyDescent="0.35">
      <c r="S223" s="101">
        <v>42533</v>
      </c>
    </row>
    <row r="224" spans="19:19" s="91" customFormat="1" x14ac:dyDescent="0.35">
      <c r="S224" s="101">
        <v>42526</v>
      </c>
    </row>
    <row r="225" spans="19:19" s="91" customFormat="1" x14ac:dyDescent="0.35">
      <c r="S225" s="101">
        <v>42519</v>
      </c>
    </row>
    <row r="226" spans="19:19" s="91" customFormat="1" x14ac:dyDescent="0.35">
      <c r="S226" s="101">
        <v>42512</v>
      </c>
    </row>
    <row r="227" spans="19:19" s="91" customFormat="1" x14ac:dyDescent="0.35">
      <c r="S227" s="101">
        <v>42505</v>
      </c>
    </row>
    <row r="228" spans="19:19" s="91" customFormat="1" x14ac:dyDescent="0.35">
      <c r="S228" s="101">
        <v>42484</v>
      </c>
    </row>
    <row r="229" spans="19:19" s="91" customFormat="1" x14ac:dyDescent="0.35">
      <c r="S229" s="101">
        <v>42477</v>
      </c>
    </row>
    <row r="230" spans="19:19" s="91" customFormat="1" x14ac:dyDescent="0.35">
      <c r="S230" s="101">
        <v>42470</v>
      </c>
    </row>
    <row r="231" spans="19:19" s="91" customFormat="1" x14ac:dyDescent="0.35">
      <c r="S231" s="101">
        <v>42463</v>
      </c>
    </row>
    <row r="232" spans="19:19" s="91" customFormat="1" x14ac:dyDescent="0.35">
      <c r="S232" s="101">
        <v>42456</v>
      </c>
    </row>
    <row r="233" spans="19:19" s="91" customFormat="1" x14ac:dyDescent="0.35">
      <c r="S233" s="101">
        <v>42449</v>
      </c>
    </row>
    <row r="234" spans="19:19" s="91" customFormat="1" x14ac:dyDescent="0.35">
      <c r="S234" s="101">
        <v>42442</v>
      </c>
    </row>
    <row r="235" spans="19:19" s="91" customFormat="1" x14ac:dyDescent="0.35">
      <c r="S235" s="101">
        <v>42435</v>
      </c>
    </row>
    <row r="236" spans="19:19" s="91" customFormat="1" x14ac:dyDescent="0.35">
      <c r="S236" s="101">
        <v>42428</v>
      </c>
    </row>
    <row r="237" spans="19:19" s="91" customFormat="1" x14ac:dyDescent="0.35">
      <c r="S237" s="101">
        <v>42421</v>
      </c>
    </row>
    <row r="238" spans="19:19" s="91" customFormat="1" x14ac:dyDescent="0.35">
      <c r="S238" s="101">
        <v>42414</v>
      </c>
    </row>
    <row r="239" spans="19:19" s="91" customFormat="1" x14ac:dyDescent="0.35">
      <c r="S239" s="101">
        <v>42407</v>
      </c>
    </row>
    <row r="240" spans="19:19" s="91" customFormat="1" x14ac:dyDescent="0.35">
      <c r="S240" s="101">
        <v>42400</v>
      </c>
    </row>
    <row r="241" spans="19:19" s="91" customFormat="1" x14ac:dyDescent="0.35">
      <c r="S241" s="101">
        <v>42393</v>
      </c>
    </row>
    <row r="242" spans="19:19" s="91" customFormat="1" x14ac:dyDescent="0.35">
      <c r="S242" s="101">
        <v>42386</v>
      </c>
    </row>
    <row r="243" spans="19:19" s="91" customFormat="1" x14ac:dyDescent="0.35">
      <c r="S243" s="101">
        <v>42379</v>
      </c>
    </row>
    <row r="244" spans="19:19" s="91" customFormat="1" x14ac:dyDescent="0.35">
      <c r="S244" s="101">
        <v>42372</v>
      </c>
    </row>
  </sheetData>
  <mergeCells count="4208">
    <mergeCell ref="J9:K9"/>
    <mergeCell ref="VSR5:VTB5"/>
    <mergeCell ref="VTC5:VTM5"/>
    <mergeCell ref="VTN5:VTX5"/>
    <mergeCell ref="VTY5:VUC5"/>
    <mergeCell ref="F7:G7"/>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s>
  <conditionalFormatting sqref="C11:C14 C15:D15 F15:H16 C16">
    <cfRule type="expression" dxfId="2" priority="6">
      <formula>$B11:$B223&gt;#REF!</formula>
    </cfRule>
  </conditionalFormatting>
  <conditionalFormatting sqref="E11:G14">
    <cfRule type="expression" dxfId="1" priority="1">
      <formula>$B11:$B226&gt;#REF!</formula>
    </cfRule>
  </conditionalFormatting>
  <conditionalFormatting sqref="I11:M16">
    <cfRule type="expression" dxfId="0" priority="4">
      <formula>$B11:$B223&gt;#REF!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showGridLines="0" workbookViewId="0">
      <selection sqref="A1:K1"/>
    </sheetView>
  </sheetViews>
  <sheetFormatPr defaultColWidth="8.7265625" defaultRowHeight="15.5" x14ac:dyDescent="0.35"/>
  <cols>
    <col min="1" max="1" width="26" style="4" customWidth="1"/>
    <col min="2" max="11" width="12.54296875" style="4" customWidth="1"/>
    <col min="12" max="16384" width="8.7265625" style="4"/>
  </cols>
  <sheetData>
    <row r="1" spans="1:11" s="1" customFormat="1" ht="15" customHeight="1" thickBot="1" x14ac:dyDescent="0.3">
      <c r="A1" s="151"/>
      <c r="B1" s="151"/>
      <c r="C1" s="151"/>
      <c r="D1" s="151"/>
      <c r="E1" s="151"/>
      <c r="F1" s="151"/>
      <c r="G1" s="151"/>
      <c r="H1" s="151"/>
      <c r="I1" s="151"/>
      <c r="J1" s="151"/>
      <c r="K1" s="151"/>
    </row>
    <row r="2" spans="1:11" s="1" customFormat="1" ht="15" customHeight="1" x14ac:dyDescent="0.35">
      <c r="A2" s="152" t="s">
        <v>29</v>
      </c>
      <c r="B2" s="152"/>
      <c r="C2" s="152"/>
      <c r="D2" s="152"/>
      <c r="E2" s="152"/>
      <c r="F2" s="152"/>
      <c r="G2" s="152"/>
      <c r="H2" s="152"/>
      <c r="I2" s="152"/>
      <c r="J2" s="152"/>
      <c r="K2" s="152"/>
    </row>
    <row r="3" spans="1:11" s="1" customFormat="1" ht="15" customHeight="1" x14ac:dyDescent="0.35">
      <c r="A3" s="2"/>
      <c r="B3" s="3"/>
      <c r="C3" s="3"/>
      <c r="D3" s="3"/>
      <c r="E3" s="3"/>
      <c r="F3" s="3"/>
      <c r="G3" s="3"/>
      <c r="H3" s="3"/>
      <c r="I3" s="3"/>
      <c r="J3" s="3"/>
      <c r="K3" s="3"/>
    </row>
    <row r="4" spans="1:11" s="1" customFormat="1" ht="15" customHeight="1" x14ac:dyDescent="0.25">
      <c r="A4" s="5" t="s">
        <v>30</v>
      </c>
    </row>
    <row r="5" spans="1:11" s="1" customFormat="1" ht="15" customHeight="1" x14ac:dyDescent="0.25">
      <c r="A5" s="5" t="s">
        <v>44</v>
      </c>
    </row>
    <row r="6" spans="1:11" s="1" customFormat="1" ht="15" customHeight="1" x14ac:dyDescent="0.25">
      <c r="A6" s="5" t="s">
        <v>66</v>
      </c>
    </row>
    <row r="7" spans="1:11" s="1" customFormat="1" ht="15" customHeight="1" x14ac:dyDescent="0.25">
      <c r="A7" s="5" t="s">
        <v>51</v>
      </c>
    </row>
    <row r="8" spans="1:11" s="1" customFormat="1" ht="15" customHeight="1" x14ac:dyDescent="0.25">
      <c r="A8" s="5"/>
    </row>
    <row r="9" spans="1:11" s="1" customFormat="1" ht="15.75" customHeight="1" x14ac:dyDescent="0.25">
      <c r="A9" s="147" t="s">
        <v>60</v>
      </c>
      <c r="B9" s="147"/>
      <c r="C9" s="147"/>
      <c r="D9" s="147"/>
      <c r="E9" s="147"/>
      <c r="F9" s="147"/>
      <c r="G9" s="147"/>
      <c r="H9" s="147"/>
      <c r="I9" s="147"/>
      <c r="J9" s="147"/>
      <c r="K9" s="147"/>
    </row>
    <row r="10" spans="1:11" s="1" customFormat="1" ht="15.75" customHeight="1" x14ac:dyDescent="0.25">
      <c r="A10" s="147"/>
      <c r="B10" s="147"/>
      <c r="C10" s="147"/>
      <c r="D10" s="147"/>
      <c r="E10" s="147"/>
      <c r="F10" s="147"/>
      <c r="G10" s="147"/>
      <c r="H10" s="147"/>
      <c r="I10" s="147"/>
      <c r="J10" s="147"/>
      <c r="K10" s="147"/>
    </row>
    <row r="11" spans="1:11" s="1" customFormat="1" ht="15.75" customHeight="1" x14ac:dyDescent="0.25">
      <c r="A11" s="147"/>
      <c r="B11" s="147"/>
      <c r="C11" s="147"/>
      <c r="D11" s="147"/>
      <c r="E11" s="147"/>
      <c r="F11" s="147"/>
      <c r="G11" s="147"/>
      <c r="H11" s="147"/>
      <c r="I11" s="147"/>
      <c r="J11" s="147"/>
      <c r="K11" s="147"/>
    </row>
    <row r="12" spans="1:11" s="1" customFormat="1" ht="15.75" customHeight="1" x14ac:dyDescent="0.25">
      <c r="A12" s="147"/>
      <c r="B12" s="147"/>
      <c r="C12" s="147"/>
      <c r="D12" s="147"/>
      <c r="E12" s="147"/>
      <c r="F12" s="147"/>
      <c r="G12" s="147"/>
      <c r="H12" s="147"/>
      <c r="I12" s="147"/>
      <c r="J12" s="147"/>
      <c r="K12" s="147"/>
    </row>
    <row r="13" spans="1:11" s="1" customFormat="1" ht="15.75" customHeight="1" x14ac:dyDescent="0.25">
      <c r="A13" s="147"/>
      <c r="B13" s="147"/>
      <c r="C13" s="147"/>
      <c r="D13" s="147"/>
      <c r="E13" s="147"/>
      <c r="F13" s="147"/>
      <c r="G13" s="147"/>
      <c r="H13" s="147"/>
      <c r="I13" s="147"/>
      <c r="J13" s="147"/>
      <c r="K13" s="147"/>
    </row>
    <row r="14" spans="1:11" s="1" customFormat="1" ht="23.25" customHeight="1" x14ac:dyDescent="0.25">
      <c r="A14" s="147"/>
      <c r="B14" s="147"/>
      <c r="C14" s="147"/>
      <c r="D14" s="147"/>
      <c r="E14" s="147"/>
      <c r="F14" s="147"/>
      <c r="G14" s="147"/>
      <c r="H14" s="147"/>
      <c r="I14" s="147"/>
      <c r="J14" s="147"/>
      <c r="K14" s="147"/>
    </row>
    <row r="15" spans="1:11" s="1" customFormat="1" ht="23.25" customHeight="1" x14ac:dyDescent="0.25">
      <c r="A15" s="147" t="s">
        <v>64</v>
      </c>
      <c r="B15" s="147"/>
      <c r="C15" s="147"/>
      <c r="D15" s="147"/>
      <c r="E15" s="147"/>
      <c r="F15" s="147"/>
      <c r="G15" s="147"/>
      <c r="H15" s="147"/>
      <c r="I15" s="147"/>
      <c r="J15" s="147"/>
      <c r="K15" s="147"/>
    </row>
    <row r="16" spans="1:11" s="1" customFormat="1" ht="27" customHeight="1" x14ac:dyDescent="0.25">
      <c r="A16" s="147"/>
      <c r="B16" s="147"/>
      <c r="C16" s="147"/>
      <c r="D16" s="147"/>
      <c r="E16" s="147"/>
      <c r="F16" s="147"/>
      <c r="G16" s="147"/>
      <c r="H16" s="147"/>
      <c r="I16" s="147"/>
      <c r="J16" s="147"/>
      <c r="K16" s="147"/>
    </row>
    <row r="18" spans="1:11" s="1" customFormat="1" ht="15" customHeight="1" x14ac:dyDescent="0.25">
      <c r="A18" s="154" t="s">
        <v>54</v>
      </c>
      <c r="B18" s="154"/>
      <c r="C18" s="154"/>
      <c r="D18" s="154"/>
      <c r="E18" s="154"/>
      <c r="F18" s="154"/>
      <c r="G18" s="154"/>
      <c r="H18" s="154"/>
      <c r="I18" s="154"/>
      <c r="J18" s="154"/>
      <c r="K18" s="154"/>
    </row>
    <row r="19" spans="1:11" ht="15" customHeight="1" thickBot="1" x14ac:dyDescent="0.4">
      <c r="A19" s="151"/>
      <c r="B19" s="151"/>
      <c r="C19" s="151"/>
      <c r="D19" s="151"/>
      <c r="E19" s="151"/>
      <c r="F19" s="151"/>
      <c r="G19" s="151"/>
      <c r="H19" s="151"/>
      <c r="I19" s="151"/>
      <c r="J19" s="151"/>
      <c r="K19" s="151"/>
    </row>
    <row r="20" spans="1:11" s="1" customFormat="1" ht="15" customHeight="1" x14ac:dyDescent="0.35">
      <c r="A20" s="152" t="s">
        <v>31</v>
      </c>
      <c r="B20" s="152"/>
      <c r="C20" s="152"/>
      <c r="D20" s="152"/>
      <c r="E20" s="152"/>
      <c r="F20" s="152"/>
      <c r="G20" s="152"/>
      <c r="H20" s="152"/>
      <c r="I20" s="152"/>
      <c r="J20" s="152"/>
      <c r="K20" s="152"/>
    </row>
    <row r="21" spans="1:11" s="1" customFormat="1" ht="15" customHeight="1" x14ac:dyDescent="0.3">
      <c r="A21" s="65"/>
      <c r="B21" s="65"/>
      <c r="C21" s="65"/>
      <c r="D21" s="65"/>
      <c r="E21" s="65"/>
      <c r="F21" s="65"/>
      <c r="G21" s="65"/>
      <c r="H21" s="65"/>
      <c r="I21" s="65"/>
      <c r="J21" s="65"/>
      <c r="K21" s="65"/>
    </row>
    <row r="22" spans="1:11" s="1" customFormat="1" ht="15" customHeight="1" x14ac:dyDescent="0.25">
      <c r="A22" s="148" t="s">
        <v>52</v>
      </c>
      <c r="B22" s="148"/>
      <c r="C22" s="148"/>
      <c r="D22" s="148"/>
      <c r="E22" s="148"/>
      <c r="F22" s="148"/>
      <c r="G22" s="148"/>
      <c r="H22" s="148"/>
      <c r="I22" s="148"/>
      <c r="J22" s="148"/>
      <c r="K22" s="148"/>
    </row>
    <row r="23" spans="1:11" s="1" customFormat="1" ht="15" customHeight="1" x14ac:dyDescent="0.25">
      <c r="A23" s="148"/>
      <c r="B23" s="148"/>
      <c r="C23" s="148"/>
      <c r="D23" s="148"/>
      <c r="E23" s="148"/>
      <c r="F23" s="148"/>
      <c r="G23" s="148"/>
      <c r="H23" s="148"/>
      <c r="I23" s="148"/>
      <c r="J23" s="148"/>
      <c r="K23" s="148"/>
    </row>
    <row r="24" spans="1:11" s="1" customFormat="1" ht="15" customHeight="1" x14ac:dyDescent="0.25">
      <c r="A24" s="148"/>
      <c r="B24" s="148"/>
      <c r="C24" s="148"/>
      <c r="D24" s="148"/>
      <c r="E24" s="148"/>
      <c r="F24" s="148"/>
      <c r="G24" s="148"/>
      <c r="H24" s="148"/>
      <c r="I24" s="148"/>
      <c r="J24" s="148"/>
      <c r="K24" s="148"/>
    </row>
    <row r="25" spans="1:11" s="1" customFormat="1" x14ac:dyDescent="0.25">
      <c r="A25" s="148"/>
      <c r="B25" s="148"/>
      <c r="C25" s="148"/>
      <c r="D25" s="148"/>
      <c r="E25" s="148"/>
      <c r="F25" s="148"/>
      <c r="G25" s="148"/>
      <c r="H25" s="148"/>
      <c r="I25" s="148"/>
      <c r="J25" s="148"/>
      <c r="K25" s="148"/>
    </row>
    <row r="26" spans="1:11" s="1" customFormat="1" ht="15" customHeight="1" x14ac:dyDescent="0.25">
      <c r="A26" s="66"/>
      <c r="B26" s="66"/>
      <c r="C26" s="66"/>
      <c r="D26" s="66"/>
      <c r="E26" s="66"/>
      <c r="F26" s="66"/>
      <c r="G26" s="66"/>
      <c r="H26" s="66"/>
      <c r="I26" s="66"/>
      <c r="J26" s="66"/>
      <c r="K26" s="66"/>
    </row>
    <row r="27" spans="1:11" s="1" customFormat="1" ht="15" customHeight="1" x14ac:dyDescent="0.25">
      <c r="A27" s="153" t="s">
        <v>53</v>
      </c>
      <c r="B27" s="153"/>
      <c r="C27" s="153"/>
      <c r="D27" s="153"/>
      <c r="E27" s="153"/>
      <c r="F27" s="153"/>
      <c r="G27" s="153"/>
      <c r="H27" s="153"/>
      <c r="I27" s="153"/>
      <c r="J27" s="153"/>
      <c r="K27" s="153"/>
    </row>
    <row r="28" spans="1:11" s="1" customFormat="1" ht="15" customHeight="1" x14ac:dyDescent="0.25">
      <c r="A28" s="153"/>
      <c r="B28" s="153"/>
      <c r="C28" s="153"/>
      <c r="D28" s="153"/>
      <c r="E28" s="153"/>
      <c r="F28" s="153"/>
      <c r="G28" s="153"/>
      <c r="H28" s="153"/>
      <c r="I28" s="153"/>
      <c r="J28" s="153"/>
      <c r="K28" s="153"/>
    </row>
    <row r="29" spans="1:11" s="1" customFormat="1" ht="15" customHeight="1" x14ac:dyDescent="0.25">
      <c r="A29" s="153"/>
      <c r="B29" s="153"/>
      <c r="C29" s="153"/>
      <c r="D29" s="153"/>
      <c r="E29" s="153"/>
      <c r="F29" s="153"/>
      <c r="G29" s="153"/>
      <c r="H29" s="153"/>
      <c r="I29" s="153"/>
      <c r="J29" s="153"/>
      <c r="K29" s="153"/>
    </row>
    <row r="30" spans="1:11" s="1" customFormat="1" ht="15" customHeight="1" x14ac:dyDescent="0.25">
      <c r="A30" s="153"/>
      <c r="B30" s="153"/>
      <c r="C30" s="153"/>
      <c r="D30" s="153"/>
      <c r="E30" s="153"/>
      <c r="F30" s="153"/>
      <c r="G30" s="153"/>
      <c r="H30" s="153"/>
      <c r="I30" s="153"/>
      <c r="J30" s="153"/>
      <c r="K30" s="153"/>
    </row>
    <row r="31" spans="1:11" s="1" customFormat="1" ht="18.649999999999999" customHeight="1" x14ac:dyDescent="0.25">
      <c r="A31" s="153"/>
      <c r="B31" s="153"/>
      <c r="C31" s="153"/>
      <c r="D31" s="153"/>
      <c r="E31" s="153"/>
      <c r="F31" s="153"/>
      <c r="G31" s="153"/>
      <c r="H31" s="153"/>
      <c r="I31" s="153"/>
      <c r="J31" s="153"/>
      <c r="K31" s="153"/>
    </row>
    <row r="32" spans="1:11" s="1" customFormat="1" ht="15" customHeight="1" x14ac:dyDescent="0.25">
      <c r="A32" s="64"/>
      <c r="B32" s="64"/>
      <c r="C32" s="64"/>
      <c r="D32" s="64"/>
      <c r="E32" s="64"/>
      <c r="F32" s="64"/>
      <c r="G32" s="64"/>
      <c r="H32" s="64"/>
      <c r="I32" s="64"/>
      <c r="J32" s="64"/>
      <c r="K32" s="64"/>
    </row>
    <row r="33" spans="1:12" s="1" customFormat="1" ht="15" customHeight="1" x14ac:dyDescent="0.25">
      <c r="A33" s="147" t="s">
        <v>71</v>
      </c>
      <c r="B33" s="147"/>
      <c r="C33" s="147"/>
      <c r="D33" s="147"/>
      <c r="E33" s="147"/>
      <c r="F33" s="147"/>
      <c r="G33" s="147"/>
      <c r="H33" s="147"/>
      <c r="I33" s="147"/>
      <c r="J33" s="147"/>
      <c r="K33" s="147"/>
    </row>
    <row r="34" spans="1:12" s="1" customFormat="1" ht="15" customHeight="1" thickBot="1" x14ac:dyDescent="0.3">
      <c r="A34" s="151"/>
      <c r="B34" s="151"/>
      <c r="C34" s="151"/>
      <c r="D34" s="151"/>
      <c r="E34" s="151"/>
      <c r="F34" s="151"/>
      <c r="G34" s="151"/>
      <c r="H34" s="151"/>
      <c r="I34" s="151"/>
      <c r="J34" s="151"/>
      <c r="K34" s="151"/>
    </row>
    <row r="35" spans="1:12" s="1" customFormat="1" ht="15" customHeight="1" x14ac:dyDescent="0.25">
      <c r="A35" s="67" t="s">
        <v>32</v>
      </c>
      <c r="B35" s="67"/>
      <c r="C35" s="67"/>
      <c r="D35" s="67"/>
      <c r="E35" s="67"/>
      <c r="F35" s="67"/>
      <c r="G35" s="67"/>
      <c r="H35" s="67"/>
      <c r="I35" s="67"/>
      <c r="J35" s="67"/>
      <c r="K35" s="67"/>
    </row>
    <row r="36" spans="1:12" s="1" customFormat="1" ht="15" customHeight="1" x14ac:dyDescent="0.25">
      <c r="A36" s="68"/>
      <c r="B36" s="68"/>
      <c r="C36" s="68"/>
      <c r="D36" s="68"/>
      <c r="E36" s="68"/>
      <c r="F36" s="68"/>
      <c r="G36" s="68"/>
      <c r="H36" s="68"/>
      <c r="I36" s="68"/>
      <c r="J36" s="68"/>
      <c r="K36" s="68"/>
    </row>
    <row r="37" spans="1:12" s="1" customFormat="1" ht="15" customHeight="1" x14ac:dyDescent="0.35">
      <c r="A37" s="70" t="s">
        <v>56</v>
      </c>
      <c r="B37" s="74" t="s">
        <v>57</v>
      </c>
      <c r="C37" s="68"/>
      <c r="D37" s="68"/>
      <c r="E37" s="68"/>
      <c r="F37" s="68"/>
      <c r="G37" s="68"/>
      <c r="H37" s="68"/>
      <c r="I37" s="68"/>
      <c r="J37" s="68"/>
      <c r="K37" s="68"/>
    </row>
    <row r="38" spans="1:12" s="1" customFormat="1" ht="15" customHeight="1" x14ac:dyDescent="0.25">
      <c r="A38" s="149" t="s">
        <v>33</v>
      </c>
      <c r="B38" s="150" t="s">
        <v>62</v>
      </c>
      <c r="C38" s="150"/>
      <c r="D38" s="150"/>
      <c r="E38" s="150"/>
      <c r="F38" s="150"/>
      <c r="G38" s="150"/>
      <c r="H38" s="150"/>
      <c r="I38" s="150"/>
      <c r="J38" s="72"/>
      <c r="K38" s="72"/>
    </row>
    <row r="39" spans="1:12" s="1" customFormat="1" ht="15" customHeight="1" x14ac:dyDescent="0.25">
      <c r="A39" s="149"/>
      <c r="B39" s="150"/>
      <c r="C39" s="150"/>
      <c r="D39" s="150"/>
      <c r="E39" s="150"/>
      <c r="F39" s="150"/>
      <c r="G39" s="150"/>
      <c r="H39" s="150"/>
      <c r="I39" s="150"/>
      <c r="J39" s="72"/>
      <c r="K39" s="72"/>
    </row>
    <row r="40" spans="1:12" s="1" customFormat="1" ht="15" customHeight="1" x14ac:dyDescent="0.25">
      <c r="A40" s="111"/>
      <c r="B40" s="150"/>
      <c r="C40" s="150"/>
      <c r="D40" s="150"/>
      <c r="E40" s="150"/>
      <c r="F40" s="150"/>
      <c r="G40" s="150"/>
      <c r="H40" s="150"/>
      <c r="I40" s="150"/>
      <c r="J40" s="72"/>
      <c r="K40" s="72"/>
    </row>
    <row r="41" spans="1:12" s="1" customFormat="1" ht="15" customHeight="1" x14ac:dyDescent="0.25">
      <c r="A41" s="111"/>
      <c r="B41" s="150"/>
      <c r="C41" s="150"/>
      <c r="D41" s="150"/>
      <c r="E41" s="150"/>
      <c r="F41" s="150"/>
      <c r="G41" s="150"/>
      <c r="H41" s="150"/>
      <c r="I41" s="150"/>
      <c r="J41" s="72"/>
      <c r="K41" s="72"/>
    </row>
    <row r="42" spans="1:12" s="1" customFormat="1" ht="17.5" customHeight="1" x14ac:dyDescent="0.25">
      <c r="A42" s="111"/>
      <c r="B42" s="150"/>
      <c r="C42" s="150"/>
      <c r="D42" s="150"/>
      <c r="E42" s="150"/>
      <c r="F42" s="150"/>
      <c r="G42" s="150"/>
      <c r="H42" s="150"/>
      <c r="I42" s="150"/>
      <c r="J42" s="72"/>
      <c r="K42" s="72"/>
    </row>
    <row r="43" spans="1:12" s="1" customFormat="1" ht="15" customHeight="1" x14ac:dyDescent="0.25">
      <c r="A43" s="71"/>
      <c r="B43" s="72"/>
      <c r="C43" s="72"/>
      <c r="D43" s="72"/>
      <c r="E43" s="72"/>
      <c r="F43" s="72"/>
      <c r="G43" s="72"/>
      <c r="H43" s="72"/>
      <c r="I43" s="72"/>
      <c r="J43" s="72"/>
      <c r="K43" s="72"/>
    </row>
    <row r="44" spans="1:12" s="1" customFormat="1" ht="15" customHeight="1" x14ac:dyDescent="0.25">
      <c r="A44" s="70" t="s">
        <v>34</v>
      </c>
      <c r="B44" s="147" t="s">
        <v>61</v>
      </c>
      <c r="C44" s="147"/>
      <c r="D44" s="147"/>
      <c r="E44" s="147"/>
      <c r="F44" s="147"/>
      <c r="G44" s="147"/>
      <c r="H44" s="147"/>
      <c r="I44" s="147"/>
      <c r="J44" s="147"/>
      <c r="K44" s="147"/>
      <c r="L44" s="147"/>
    </row>
    <row r="45" spans="1:12" s="1" customFormat="1" ht="15" customHeight="1" x14ac:dyDescent="0.25">
      <c r="A45" s="72" t="s">
        <v>35</v>
      </c>
      <c r="B45" s="73" t="s">
        <v>55</v>
      </c>
      <c r="C45" s="69"/>
      <c r="D45" s="69"/>
      <c r="E45" s="69"/>
      <c r="F45" s="69"/>
      <c r="G45" s="69"/>
      <c r="H45" s="69"/>
      <c r="I45" s="69"/>
      <c r="J45" s="69"/>
      <c r="K45" s="69"/>
    </row>
    <row r="46" spans="1:12" x14ac:dyDescent="0.35">
      <c r="A46" s="72" t="s">
        <v>36</v>
      </c>
      <c r="B46" s="146" t="s">
        <v>37</v>
      </c>
      <c r="C46" s="146"/>
      <c r="D46" s="146"/>
      <c r="E46" s="146"/>
      <c r="F46" s="146"/>
      <c r="G46" s="146"/>
      <c r="H46" s="146"/>
      <c r="I46" s="146"/>
      <c r="J46" s="146"/>
      <c r="K46" s="146"/>
    </row>
  </sheetData>
  <mergeCells count="15">
    <mergeCell ref="A1:K1"/>
    <mergeCell ref="A2:K2"/>
    <mergeCell ref="A19:K19"/>
    <mergeCell ref="A20:K20"/>
    <mergeCell ref="A34:K34"/>
    <mergeCell ref="A27:K31"/>
    <mergeCell ref="A9:K14"/>
    <mergeCell ref="A18:K18"/>
    <mergeCell ref="A15:K16"/>
    <mergeCell ref="B46:K46"/>
    <mergeCell ref="A33:K33"/>
    <mergeCell ref="A22:K25"/>
    <mergeCell ref="A38:A39"/>
    <mergeCell ref="B44:L44"/>
    <mergeCell ref="B38:I42"/>
  </mergeCells>
  <hyperlinks>
    <hyperlink ref="B45" r:id="rId1" xr:uid="{966A9EB0-A5D7-473B-B085-C05A04CFA909}"/>
    <hyperlink ref="B46:C46" r:id="rId2" display="ahdb.org.uk" xr:uid="{53A92512-2E5F-491C-B416-1FBFD69F70A9}"/>
    <hyperlink ref="B37" r:id="rId3" xr:uid="{F83FB9C5-6177-49D4-B895-4239F833D0AE}"/>
  </hyperlinks>
  <pageMargins left="0.7" right="0.7" top="0.75" bottom="0.75" header="0.3" footer="0.3"/>
  <pageSetup paperSize="9" orientation="portrait" r:id="rId4"/>
  <headerFooter>
    <oddHeader>&amp;C&amp;"Aptos"&amp;12&amp;K000000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48"/>
  <sheetViews>
    <sheetView workbookViewId="0">
      <selection activeCell="J18" sqref="J18"/>
    </sheetView>
  </sheetViews>
  <sheetFormatPr defaultColWidth="8.7265625" defaultRowHeight="12.5" x14ac:dyDescent="0.25"/>
  <cols>
    <col min="1" max="1" width="10.26953125" bestFit="1" customWidth="1"/>
  </cols>
  <sheetData>
    <row r="1" spans="1:1" x14ac:dyDescent="0.25">
      <c r="A1" s="113">
        <v>46383</v>
      </c>
    </row>
    <row r="2" spans="1:1" x14ac:dyDescent="0.25">
      <c r="A2" s="113">
        <v>46376</v>
      </c>
    </row>
    <row r="3" spans="1:1" x14ac:dyDescent="0.25">
      <c r="A3" s="113">
        <v>46369</v>
      </c>
    </row>
    <row r="4" spans="1:1" x14ac:dyDescent="0.25">
      <c r="A4" s="113">
        <v>46362</v>
      </c>
    </row>
    <row r="5" spans="1:1" x14ac:dyDescent="0.25">
      <c r="A5" s="113">
        <v>46355</v>
      </c>
    </row>
    <row r="6" spans="1:1" x14ac:dyDescent="0.25">
      <c r="A6" s="113">
        <v>46348</v>
      </c>
    </row>
    <row r="7" spans="1:1" x14ac:dyDescent="0.25">
      <c r="A7" s="113">
        <v>46341</v>
      </c>
    </row>
    <row r="8" spans="1:1" x14ac:dyDescent="0.25">
      <c r="A8" s="113">
        <v>46334</v>
      </c>
    </row>
    <row r="9" spans="1:1" x14ac:dyDescent="0.25">
      <c r="A9" s="113">
        <v>46327</v>
      </c>
    </row>
    <row r="10" spans="1:1" x14ac:dyDescent="0.25">
      <c r="A10" s="113">
        <v>46320</v>
      </c>
    </row>
    <row r="11" spans="1:1" x14ac:dyDescent="0.25">
      <c r="A11" s="113">
        <v>46313</v>
      </c>
    </row>
    <row r="12" spans="1:1" x14ac:dyDescent="0.25">
      <c r="A12" s="113">
        <v>46306</v>
      </c>
    </row>
    <row r="13" spans="1:1" x14ac:dyDescent="0.25">
      <c r="A13" s="113">
        <v>46299</v>
      </c>
    </row>
    <row r="14" spans="1:1" x14ac:dyDescent="0.25">
      <c r="A14" s="113">
        <v>46292</v>
      </c>
    </row>
    <row r="15" spans="1:1" x14ac:dyDescent="0.25">
      <c r="A15" s="113">
        <v>46285</v>
      </c>
    </row>
    <row r="16" spans="1:1" x14ac:dyDescent="0.25">
      <c r="A16" s="113">
        <v>46278</v>
      </c>
    </row>
    <row r="17" spans="1:1" x14ac:dyDescent="0.25">
      <c r="A17" s="113">
        <v>46271</v>
      </c>
    </row>
    <row r="18" spans="1:1" x14ac:dyDescent="0.25">
      <c r="A18" s="113">
        <v>46264</v>
      </c>
    </row>
    <row r="19" spans="1:1" x14ac:dyDescent="0.25">
      <c r="A19" s="113">
        <v>46257</v>
      </c>
    </row>
    <row r="20" spans="1:1" x14ac:dyDescent="0.25">
      <c r="A20" s="113">
        <v>46250</v>
      </c>
    </row>
    <row r="21" spans="1:1" x14ac:dyDescent="0.25">
      <c r="A21" s="113">
        <v>46243</v>
      </c>
    </row>
    <row r="22" spans="1:1" x14ac:dyDescent="0.25">
      <c r="A22" s="113">
        <v>46236</v>
      </c>
    </row>
    <row r="23" spans="1:1" x14ac:dyDescent="0.25">
      <c r="A23" s="113">
        <v>46229</v>
      </c>
    </row>
    <row r="24" spans="1:1" x14ac:dyDescent="0.25">
      <c r="A24" s="113">
        <v>46222</v>
      </c>
    </row>
    <row r="25" spans="1:1" x14ac:dyDescent="0.25">
      <c r="A25" s="113">
        <v>46215</v>
      </c>
    </row>
    <row r="26" spans="1:1" x14ac:dyDescent="0.25">
      <c r="A26" s="113">
        <v>46208</v>
      </c>
    </row>
    <row r="27" spans="1:1" x14ac:dyDescent="0.25">
      <c r="A27" s="113">
        <v>46201</v>
      </c>
    </row>
    <row r="28" spans="1:1" x14ac:dyDescent="0.25">
      <c r="A28" s="113">
        <v>46194</v>
      </c>
    </row>
    <row r="29" spans="1:1" x14ac:dyDescent="0.25">
      <c r="A29" s="113">
        <v>46187</v>
      </c>
    </row>
    <row r="30" spans="1:1" x14ac:dyDescent="0.25">
      <c r="A30" s="113">
        <v>46180</v>
      </c>
    </row>
    <row r="31" spans="1:1" x14ac:dyDescent="0.25">
      <c r="A31" s="113">
        <v>46173</v>
      </c>
    </row>
    <row r="32" spans="1:1" x14ac:dyDescent="0.25">
      <c r="A32" s="113">
        <v>46166</v>
      </c>
    </row>
    <row r="33" spans="1:1" x14ac:dyDescent="0.25">
      <c r="A33" s="113">
        <v>46159</v>
      </c>
    </row>
    <row r="34" spans="1:1" x14ac:dyDescent="0.25">
      <c r="A34" s="113">
        <v>46152</v>
      </c>
    </row>
    <row r="35" spans="1:1" x14ac:dyDescent="0.25">
      <c r="A35" s="113">
        <v>46145</v>
      </c>
    </row>
    <row r="36" spans="1:1" x14ac:dyDescent="0.25">
      <c r="A36" s="113">
        <v>46138</v>
      </c>
    </row>
    <row r="37" spans="1:1" x14ac:dyDescent="0.25">
      <c r="A37" s="113">
        <v>46131</v>
      </c>
    </row>
    <row r="38" spans="1:1" x14ac:dyDescent="0.25">
      <c r="A38" s="113">
        <v>46124</v>
      </c>
    </row>
    <row r="39" spans="1:1" x14ac:dyDescent="0.25">
      <c r="A39" s="113">
        <v>46117</v>
      </c>
    </row>
    <row r="40" spans="1:1" x14ac:dyDescent="0.25">
      <c r="A40" s="113">
        <v>46110</v>
      </c>
    </row>
    <row r="41" spans="1:1" x14ac:dyDescent="0.25">
      <c r="A41" s="113">
        <v>46103</v>
      </c>
    </row>
    <row r="42" spans="1:1" x14ac:dyDescent="0.25">
      <c r="A42" s="113">
        <v>46096</v>
      </c>
    </row>
    <row r="43" spans="1:1" x14ac:dyDescent="0.25">
      <c r="A43" s="113">
        <v>46089</v>
      </c>
    </row>
    <row r="44" spans="1:1" x14ac:dyDescent="0.25">
      <c r="A44" s="113">
        <v>46082</v>
      </c>
    </row>
    <row r="45" spans="1:1" x14ac:dyDescent="0.25">
      <c r="A45" s="113">
        <v>46075</v>
      </c>
    </row>
    <row r="46" spans="1:1" x14ac:dyDescent="0.25">
      <c r="A46" s="113">
        <v>46068</v>
      </c>
    </row>
    <row r="47" spans="1:1" x14ac:dyDescent="0.25">
      <c r="A47" s="113">
        <v>46061</v>
      </c>
    </row>
    <row r="48" spans="1:1" x14ac:dyDescent="0.25">
      <c r="A48" s="113">
        <v>46054</v>
      </c>
    </row>
    <row r="49" spans="1:1" x14ac:dyDescent="0.25">
      <c r="A49" s="113">
        <v>46047</v>
      </c>
    </row>
    <row r="50" spans="1:1" x14ac:dyDescent="0.25">
      <c r="A50" s="113">
        <v>46040</v>
      </c>
    </row>
    <row r="51" spans="1:1" x14ac:dyDescent="0.25">
      <c r="A51" s="113">
        <v>46033</v>
      </c>
    </row>
    <row r="52" spans="1:1" x14ac:dyDescent="0.25">
      <c r="A52" s="113">
        <v>46026</v>
      </c>
    </row>
    <row r="53" spans="1:1" x14ac:dyDescent="0.25">
      <c r="A53" s="113">
        <v>46019</v>
      </c>
    </row>
    <row r="54" spans="1:1" x14ac:dyDescent="0.25">
      <c r="A54" s="113">
        <v>46012</v>
      </c>
    </row>
    <row r="55" spans="1:1" x14ac:dyDescent="0.25">
      <c r="A55" s="113">
        <v>46005</v>
      </c>
    </row>
    <row r="56" spans="1:1" x14ac:dyDescent="0.25">
      <c r="A56" s="113">
        <v>45998</v>
      </c>
    </row>
    <row r="57" spans="1:1" x14ac:dyDescent="0.25">
      <c r="A57" s="113">
        <v>45991</v>
      </c>
    </row>
    <row r="58" spans="1:1" x14ac:dyDescent="0.25">
      <c r="A58" s="113">
        <v>45984</v>
      </c>
    </row>
    <row r="59" spans="1:1" x14ac:dyDescent="0.25">
      <c r="A59" s="113">
        <v>45977</v>
      </c>
    </row>
    <row r="60" spans="1:1" x14ac:dyDescent="0.25">
      <c r="A60" s="113">
        <v>45970</v>
      </c>
    </row>
    <row r="61" spans="1:1" x14ac:dyDescent="0.25">
      <c r="A61" s="113">
        <v>45963</v>
      </c>
    </row>
    <row r="62" spans="1:1" x14ac:dyDescent="0.25">
      <c r="A62" s="113">
        <v>45956</v>
      </c>
    </row>
    <row r="63" spans="1:1" x14ac:dyDescent="0.25">
      <c r="A63" s="113">
        <v>45949</v>
      </c>
    </row>
    <row r="64" spans="1:1" x14ac:dyDescent="0.25">
      <c r="A64" s="113">
        <v>45942</v>
      </c>
    </row>
    <row r="65" spans="1:1" x14ac:dyDescent="0.25">
      <c r="A65" s="113">
        <v>45935</v>
      </c>
    </row>
    <row r="66" spans="1:1" x14ac:dyDescent="0.25">
      <c r="A66" s="113">
        <v>45928</v>
      </c>
    </row>
    <row r="67" spans="1:1" x14ac:dyDescent="0.25">
      <c r="A67" s="113">
        <v>45921</v>
      </c>
    </row>
    <row r="68" spans="1:1" x14ac:dyDescent="0.25">
      <c r="A68" s="113">
        <v>45914</v>
      </c>
    </row>
    <row r="69" spans="1:1" x14ac:dyDescent="0.25">
      <c r="A69" s="113">
        <v>45907</v>
      </c>
    </row>
    <row r="70" spans="1:1" x14ac:dyDescent="0.25">
      <c r="A70" s="113">
        <v>45900</v>
      </c>
    </row>
    <row r="71" spans="1:1" x14ac:dyDescent="0.25">
      <c r="A71" s="113">
        <v>45893</v>
      </c>
    </row>
    <row r="72" spans="1:1" x14ac:dyDescent="0.25">
      <c r="A72" s="113">
        <v>45886</v>
      </c>
    </row>
    <row r="73" spans="1:1" x14ac:dyDescent="0.25">
      <c r="A73" s="113">
        <v>45879</v>
      </c>
    </row>
    <row r="74" spans="1:1" x14ac:dyDescent="0.25">
      <c r="A74" s="113">
        <v>45872</v>
      </c>
    </row>
    <row r="75" spans="1:1" x14ac:dyDescent="0.25">
      <c r="A75" s="113">
        <v>45865</v>
      </c>
    </row>
    <row r="76" spans="1:1" x14ac:dyDescent="0.25">
      <c r="A76" s="113">
        <v>45858</v>
      </c>
    </row>
    <row r="77" spans="1:1" x14ac:dyDescent="0.25">
      <c r="A77" s="113">
        <v>45851</v>
      </c>
    </row>
    <row r="78" spans="1:1" x14ac:dyDescent="0.25">
      <c r="A78" s="113">
        <v>45844</v>
      </c>
    </row>
    <row r="79" spans="1:1" x14ac:dyDescent="0.25">
      <c r="A79" s="113">
        <v>45837</v>
      </c>
    </row>
    <row r="80" spans="1:1" x14ac:dyDescent="0.25">
      <c r="A80" s="113">
        <v>45830</v>
      </c>
    </row>
    <row r="81" spans="1:1" x14ac:dyDescent="0.25">
      <c r="A81" s="113">
        <v>45823</v>
      </c>
    </row>
    <row r="82" spans="1:1" x14ac:dyDescent="0.25">
      <c r="A82" s="113">
        <v>45816</v>
      </c>
    </row>
    <row r="83" spans="1:1" x14ac:dyDescent="0.25">
      <c r="A83" s="113">
        <v>45809</v>
      </c>
    </row>
    <row r="84" spans="1:1" x14ac:dyDescent="0.25">
      <c r="A84" s="113">
        <v>45802</v>
      </c>
    </row>
    <row r="85" spans="1:1" x14ac:dyDescent="0.25">
      <c r="A85" s="113">
        <v>45795</v>
      </c>
    </row>
    <row r="86" spans="1:1" x14ac:dyDescent="0.25">
      <c r="A86" s="113">
        <v>45788</v>
      </c>
    </row>
    <row r="87" spans="1:1" x14ac:dyDescent="0.25">
      <c r="A87" s="113">
        <v>45781</v>
      </c>
    </row>
    <row r="88" spans="1:1" x14ac:dyDescent="0.25">
      <c r="A88" s="113">
        <v>45774</v>
      </c>
    </row>
    <row r="89" spans="1:1" x14ac:dyDescent="0.25">
      <c r="A89" s="113">
        <v>45767</v>
      </c>
    </row>
    <row r="90" spans="1:1" x14ac:dyDescent="0.25">
      <c r="A90" s="113">
        <v>45760</v>
      </c>
    </row>
    <row r="91" spans="1:1" x14ac:dyDescent="0.25">
      <c r="A91" s="113">
        <v>45753</v>
      </c>
    </row>
    <row r="92" spans="1:1" x14ac:dyDescent="0.25">
      <c r="A92" s="113">
        <v>45746</v>
      </c>
    </row>
    <row r="93" spans="1:1" x14ac:dyDescent="0.25">
      <c r="A93" s="113">
        <v>45739</v>
      </c>
    </row>
    <row r="94" spans="1:1" x14ac:dyDescent="0.25">
      <c r="A94" s="113">
        <v>45732</v>
      </c>
    </row>
    <row r="95" spans="1:1" x14ac:dyDescent="0.25">
      <c r="A95" s="113">
        <v>45725</v>
      </c>
    </row>
    <row r="96" spans="1:1" x14ac:dyDescent="0.25">
      <c r="A96" s="113">
        <v>45718</v>
      </c>
    </row>
    <row r="97" spans="1:1" x14ac:dyDescent="0.25">
      <c r="A97" s="113">
        <v>45711</v>
      </c>
    </row>
    <row r="98" spans="1:1" x14ac:dyDescent="0.25">
      <c r="A98" s="113">
        <v>45704</v>
      </c>
    </row>
    <row r="99" spans="1:1" x14ac:dyDescent="0.25">
      <c r="A99" s="113">
        <v>45697</v>
      </c>
    </row>
    <row r="100" spans="1:1" x14ac:dyDescent="0.25">
      <c r="A100" s="113">
        <v>45690</v>
      </c>
    </row>
    <row r="101" spans="1:1" x14ac:dyDescent="0.25">
      <c r="A101" s="113">
        <v>45683</v>
      </c>
    </row>
    <row r="102" spans="1:1" x14ac:dyDescent="0.25">
      <c r="A102" s="113">
        <v>45676</v>
      </c>
    </row>
    <row r="103" spans="1:1" x14ac:dyDescent="0.25">
      <c r="A103" s="113">
        <v>45669</v>
      </c>
    </row>
    <row r="104" spans="1:1" x14ac:dyDescent="0.25">
      <c r="A104" s="113">
        <v>45662</v>
      </c>
    </row>
    <row r="105" spans="1:1" x14ac:dyDescent="0.25">
      <c r="A105" s="113">
        <v>45655</v>
      </c>
    </row>
    <row r="106" spans="1:1" x14ac:dyDescent="0.25">
      <c r="A106" s="113">
        <v>45648</v>
      </c>
    </row>
    <row r="107" spans="1:1" x14ac:dyDescent="0.25">
      <c r="A107" s="113">
        <v>45641</v>
      </c>
    </row>
    <row r="108" spans="1:1" x14ac:dyDescent="0.25">
      <c r="A108" s="113">
        <v>45634</v>
      </c>
    </row>
    <row r="109" spans="1:1" x14ac:dyDescent="0.25">
      <c r="A109" s="113">
        <v>45627</v>
      </c>
    </row>
    <row r="110" spans="1:1" x14ac:dyDescent="0.25">
      <c r="A110" s="113">
        <v>45620</v>
      </c>
    </row>
    <row r="111" spans="1:1" x14ac:dyDescent="0.25">
      <c r="A111" s="113">
        <v>45613</v>
      </c>
    </row>
    <row r="112" spans="1:1" x14ac:dyDescent="0.25">
      <c r="A112" s="113">
        <v>45606</v>
      </c>
    </row>
    <row r="113" spans="1:1" x14ac:dyDescent="0.25">
      <c r="A113" s="113">
        <v>45599</v>
      </c>
    </row>
    <row r="114" spans="1:1" x14ac:dyDescent="0.25">
      <c r="A114" s="113">
        <v>45592</v>
      </c>
    </row>
    <row r="115" spans="1:1" x14ac:dyDescent="0.25">
      <c r="A115" s="113">
        <v>45585</v>
      </c>
    </row>
    <row r="116" spans="1:1" x14ac:dyDescent="0.25">
      <c r="A116" s="113">
        <v>45578</v>
      </c>
    </row>
    <row r="117" spans="1:1" x14ac:dyDescent="0.25">
      <c r="A117" s="113">
        <v>45571</v>
      </c>
    </row>
    <row r="118" spans="1:1" x14ac:dyDescent="0.25">
      <c r="A118" s="113">
        <v>45564</v>
      </c>
    </row>
    <row r="119" spans="1:1" x14ac:dyDescent="0.25">
      <c r="A119" s="113">
        <v>45557</v>
      </c>
    </row>
    <row r="120" spans="1:1" x14ac:dyDescent="0.25">
      <c r="A120" s="113">
        <v>45550</v>
      </c>
    </row>
    <row r="121" spans="1:1" x14ac:dyDescent="0.25">
      <c r="A121" s="113">
        <v>45543</v>
      </c>
    </row>
    <row r="122" spans="1:1" x14ac:dyDescent="0.25">
      <c r="A122" s="113">
        <v>45536</v>
      </c>
    </row>
    <row r="123" spans="1:1" x14ac:dyDescent="0.25">
      <c r="A123" s="113">
        <v>45529</v>
      </c>
    </row>
    <row r="124" spans="1:1" x14ac:dyDescent="0.25">
      <c r="A124" s="113">
        <v>45522</v>
      </c>
    </row>
    <row r="125" spans="1:1" x14ac:dyDescent="0.25">
      <c r="A125" s="113">
        <v>45515</v>
      </c>
    </row>
    <row r="126" spans="1:1" x14ac:dyDescent="0.25">
      <c r="A126" s="113">
        <v>45508</v>
      </c>
    </row>
    <row r="127" spans="1:1" x14ac:dyDescent="0.25">
      <c r="A127" s="113">
        <v>45501</v>
      </c>
    </row>
    <row r="128" spans="1:1" x14ac:dyDescent="0.25">
      <c r="A128" s="113">
        <v>45494</v>
      </c>
    </row>
    <row r="129" spans="1:1" x14ac:dyDescent="0.25">
      <c r="A129" s="113">
        <v>45487</v>
      </c>
    </row>
    <row r="130" spans="1:1" x14ac:dyDescent="0.25">
      <c r="A130" s="113">
        <v>45480</v>
      </c>
    </row>
    <row r="131" spans="1:1" x14ac:dyDescent="0.25">
      <c r="A131" s="113">
        <v>45473</v>
      </c>
    </row>
    <row r="132" spans="1:1" x14ac:dyDescent="0.25">
      <c r="A132" s="113">
        <v>45466</v>
      </c>
    </row>
    <row r="133" spans="1:1" x14ac:dyDescent="0.25">
      <c r="A133" s="113">
        <v>45459</v>
      </c>
    </row>
    <row r="134" spans="1:1" x14ac:dyDescent="0.25">
      <c r="A134" s="113">
        <v>45452</v>
      </c>
    </row>
    <row r="135" spans="1:1" x14ac:dyDescent="0.25">
      <c r="A135" s="113">
        <v>45445</v>
      </c>
    </row>
    <row r="136" spans="1:1" x14ac:dyDescent="0.25">
      <c r="A136" s="113">
        <v>45438</v>
      </c>
    </row>
    <row r="137" spans="1:1" x14ac:dyDescent="0.25">
      <c r="A137" s="113">
        <v>45431</v>
      </c>
    </row>
    <row r="138" spans="1:1" x14ac:dyDescent="0.25">
      <c r="A138" s="113">
        <v>45424</v>
      </c>
    </row>
    <row r="139" spans="1:1" x14ac:dyDescent="0.25">
      <c r="A139" s="113">
        <v>45417</v>
      </c>
    </row>
    <row r="140" spans="1:1" x14ac:dyDescent="0.25">
      <c r="A140" s="113">
        <v>45410</v>
      </c>
    </row>
    <row r="141" spans="1:1" x14ac:dyDescent="0.25">
      <c r="A141" s="113">
        <v>45403</v>
      </c>
    </row>
    <row r="142" spans="1:1" x14ac:dyDescent="0.25">
      <c r="A142" s="113">
        <v>45396</v>
      </c>
    </row>
    <row r="143" spans="1:1" x14ac:dyDescent="0.25">
      <c r="A143" s="113">
        <v>45389</v>
      </c>
    </row>
    <row r="144" spans="1:1" x14ac:dyDescent="0.25">
      <c r="A144" s="113">
        <v>45382</v>
      </c>
    </row>
    <row r="145" spans="1:1" x14ac:dyDescent="0.25">
      <c r="A145" s="113">
        <v>45375</v>
      </c>
    </row>
    <row r="146" spans="1:1" x14ac:dyDescent="0.25">
      <c r="A146" s="113">
        <v>45368</v>
      </c>
    </row>
    <row r="147" spans="1:1" x14ac:dyDescent="0.25">
      <c r="A147" s="113">
        <v>45361</v>
      </c>
    </row>
    <row r="148" spans="1:1" x14ac:dyDescent="0.25">
      <c r="A148" s="113">
        <v>45354</v>
      </c>
    </row>
    <row r="149" spans="1:1" x14ac:dyDescent="0.25">
      <c r="A149" s="113">
        <v>45347</v>
      </c>
    </row>
    <row r="150" spans="1:1" x14ac:dyDescent="0.25">
      <c r="A150" s="113">
        <v>45340</v>
      </c>
    </row>
    <row r="151" spans="1:1" x14ac:dyDescent="0.25">
      <c r="A151" s="113">
        <v>45333</v>
      </c>
    </row>
    <row r="152" spans="1:1" x14ac:dyDescent="0.25">
      <c r="A152" s="113">
        <v>45326</v>
      </c>
    </row>
    <row r="153" spans="1:1" x14ac:dyDescent="0.25">
      <c r="A153" s="113">
        <v>45319</v>
      </c>
    </row>
    <row r="154" spans="1:1" x14ac:dyDescent="0.25">
      <c r="A154" s="113">
        <v>45312</v>
      </c>
    </row>
    <row r="155" spans="1:1" x14ac:dyDescent="0.25">
      <c r="A155" s="113">
        <v>45305</v>
      </c>
    </row>
    <row r="156" spans="1:1" x14ac:dyDescent="0.25">
      <c r="A156" s="47">
        <v>45298</v>
      </c>
    </row>
    <row r="157" spans="1:1" x14ac:dyDescent="0.25">
      <c r="A157" s="47">
        <v>45291</v>
      </c>
    </row>
    <row r="158" spans="1:1" x14ac:dyDescent="0.25">
      <c r="A158" s="47">
        <v>45284</v>
      </c>
    </row>
    <row r="159" spans="1:1" x14ac:dyDescent="0.25">
      <c r="A159" s="47">
        <v>45277</v>
      </c>
    </row>
    <row r="160" spans="1:1" x14ac:dyDescent="0.25">
      <c r="A160" s="47">
        <v>45270</v>
      </c>
    </row>
    <row r="161" spans="1:1" x14ac:dyDescent="0.25">
      <c r="A161" s="47">
        <v>45263</v>
      </c>
    </row>
    <row r="162" spans="1:1" x14ac:dyDescent="0.25">
      <c r="A162" s="47">
        <v>45256</v>
      </c>
    </row>
    <row r="163" spans="1:1" x14ac:dyDescent="0.25">
      <c r="A163" s="47">
        <v>45249</v>
      </c>
    </row>
    <row r="164" spans="1:1" x14ac:dyDescent="0.25">
      <c r="A164" s="47">
        <v>45242</v>
      </c>
    </row>
    <row r="165" spans="1:1" x14ac:dyDescent="0.25">
      <c r="A165" s="47">
        <v>45235</v>
      </c>
    </row>
    <row r="166" spans="1:1" x14ac:dyDescent="0.25">
      <c r="A166" s="47">
        <v>45228</v>
      </c>
    </row>
    <row r="167" spans="1:1" x14ac:dyDescent="0.25">
      <c r="A167" s="47">
        <v>45221</v>
      </c>
    </row>
    <row r="168" spans="1:1" x14ac:dyDescent="0.25">
      <c r="A168" s="47">
        <v>45214</v>
      </c>
    </row>
    <row r="169" spans="1:1" x14ac:dyDescent="0.25">
      <c r="A169" s="47">
        <v>45207</v>
      </c>
    </row>
    <row r="170" spans="1:1" x14ac:dyDescent="0.25">
      <c r="A170" s="47">
        <v>45200</v>
      </c>
    </row>
    <row r="171" spans="1:1" x14ac:dyDescent="0.25">
      <c r="A171" s="47">
        <v>45193</v>
      </c>
    </row>
    <row r="172" spans="1:1" x14ac:dyDescent="0.25">
      <c r="A172" s="47">
        <v>45186</v>
      </c>
    </row>
    <row r="173" spans="1:1" x14ac:dyDescent="0.25">
      <c r="A173" s="47">
        <v>45179</v>
      </c>
    </row>
    <row r="174" spans="1:1" x14ac:dyDescent="0.25">
      <c r="A174" s="47">
        <v>45172</v>
      </c>
    </row>
    <row r="175" spans="1:1" x14ac:dyDescent="0.25">
      <c r="A175" s="47">
        <v>45165</v>
      </c>
    </row>
    <row r="176" spans="1:1" x14ac:dyDescent="0.25">
      <c r="A176" s="47">
        <v>45158</v>
      </c>
    </row>
    <row r="177" spans="1:1" x14ac:dyDescent="0.25">
      <c r="A177" s="47">
        <v>45151</v>
      </c>
    </row>
    <row r="178" spans="1:1" x14ac:dyDescent="0.25">
      <c r="A178" s="47">
        <v>45144</v>
      </c>
    </row>
    <row r="179" spans="1:1" x14ac:dyDescent="0.25">
      <c r="A179" s="48">
        <v>45137</v>
      </c>
    </row>
    <row r="180" spans="1:1" x14ac:dyDescent="0.25">
      <c r="A180" s="48">
        <v>45130</v>
      </c>
    </row>
    <row r="181" spans="1:1" x14ac:dyDescent="0.25">
      <c r="A181" s="48">
        <v>45123</v>
      </c>
    </row>
    <row r="182" spans="1:1" x14ac:dyDescent="0.25">
      <c r="A182" s="48">
        <v>45116</v>
      </c>
    </row>
    <row r="183" spans="1:1" x14ac:dyDescent="0.25">
      <c r="A183" s="48">
        <v>45109</v>
      </c>
    </row>
    <row r="184" spans="1:1" x14ac:dyDescent="0.25">
      <c r="A184" s="48">
        <v>45102</v>
      </c>
    </row>
    <row r="185" spans="1:1" x14ac:dyDescent="0.25">
      <c r="A185" s="48">
        <v>45095</v>
      </c>
    </row>
    <row r="186" spans="1:1" x14ac:dyDescent="0.25">
      <c r="A186" s="48">
        <v>45088</v>
      </c>
    </row>
    <row r="187" spans="1:1" x14ac:dyDescent="0.25">
      <c r="A187" s="48">
        <v>45081</v>
      </c>
    </row>
    <row r="188" spans="1:1" x14ac:dyDescent="0.25">
      <c r="A188" s="48">
        <v>45074</v>
      </c>
    </row>
    <row r="189" spans="1:1" x14ac:dyDescent="0.25">
      <c r="A189" s="48">
        <v>45067</v>
      </c>
    </row>
    <row r="190" spans="1:1" x14ac:dyDescent="0.25">
      <c r="A190" s="48">
        <v>45060</v>
      </c>
    </row>
    <row r="191" spans="1:1" x14ac:dyDescent="0.25">
      <c r="A191" s="48">
        <v>45053</v>
      </c>
    </row>
    <row r="192" spans="1:1" x14ac:dyDescent="0.25">
      <c r="A192" s="48">
        <v>45046</v>
      </c>
    </row>
    <row r="193" spans="1:1" x14ac:dyDescent="0.25">
      <c r="A193" s="48">
        <v>45039</v>
      </c>
    </row>
    <row r="194" spans="1:1" x14ac:dyDescent="0.25">
      <c r="A194" s="48">
        <v>45032</v>
      </c>
    </row>
    <row r="195" spans="1:1" x14ac:dyDescent="0.25">
      <c r="A195" s="48">
        <v>45025</v>
      </c>
    </row>
    <row r="196" spans="1:1" x14ac:dyDescent="0.25">
      <c r="A196" s="48">
        <v>45018</v>
      </c>
    </row>
    <row r="197" spans="1:1" x14ac:dyDescent="0.25">
      <c r="A197" s="48">
        <v>45011</v>
      </c>
    </row>
    <row r="198" spans="1:1" x14ac:dyDescent="0.25">
      <c r="A198" s="48">
        <v>45004</v>
      </c>
    </row>
    <row r="199" spans="1:1" x14ac:dyDescent="0.25">
      <c r="A199" s="48">
        <v>44997</v>
      </c>
    </row>
    <row r="200" spans="1:1" x14ac:dyDescent="0.25">
      <c r="A200" s="48">
        <v>44990</v>
      </c>
    </row>
    <row r="201" spans="1:1" x14ac:dyDescent="0.25">
      <c r="A201" s="48">
        <v>44983</v>
      </c>
    </row>
    <row r="202" spans="1:1" x14ac:dyDescent="0.25">
      <c r="A202" s="48">
        <v>44976</v>
      </c>
    </row>
    <row r="203" spans="1:1" x14ac:dyDescent="0.25">
      <c r="A203" s="48">
        <v>44969</v>
      </c>
    </row>
    <row r="204" spans="1:1" x14ac:dyDescent="0.25">
      <c r="A204" s="48">
        <v>44962</v>
      </c>
    </row>
    <row r="205" spans="1:1" x14ac:dyDescent="0.25">
      <c r="A205" s="48">
        <v>44955</v>
      </c>
    </row>
    <row r="206" spans="1:1" x14ac:dyDescent="0.25">
      <c r="A206" s="48">
        <v>44948</v>
      </c>
    </row>
    <row r="207" spans="1:1" x14ac:dyDescent="0.25">
      <c r="A207" s="48">
        <v>44941</v>
      </c>
    </row>
    <row r="208" spans="1:1" x14ac:dyDescent="0.25">
      <c r="A208" s="48">
        <v>44934</v>
      </c>
    </row>
    <row r="209" spans="1:1" x14ac:dyDescent="0.25">
      <c r="A209" s="48">
        <v>44927</v>
      </c>
    </row>
    <row r="210" spans="1:1" x14ac:dyDescent="0.25">
      <c r="A210" s="48">
        <v>44920</v>
      </c>
    </row>
    <row r="211" spans="1:1" x14ac:dyDescent="0.25">
      <c r="A211" s="48">
        <v>44913</v>
      </c>
    </row>
    <row r="212" spans="1:1" x14ac:dyDescent="0.25">
      <c r="A212" s="48">
        <v>44906</v>
      </c>
    </row>
    <row r="213" spans="1:1" x14ac:dyDescent="0.25">
      <c r="A213" s="48">
        <v>44899</v>
      </c>
    </row>
    <row r="214" spans="1:1" x14ac:dyDescent="0.25">
      <c r="A214" s="48">
        <v>44892</v>
      </c>
    </row>
    <row r="215" spans="1:1" x14ac:dyDescent="0.25">
      <c r="A215" s="48">
        <v>44885</v>
      </c>
    </row>
    <row r="216" spans="1:1" x14ac:dyDescent="0.25">
      <c r="A216" s="48">
        <v>44878</v>
      </c>
    </row>
    <row r="217" spans="1:1" x14ac:dyDescent="0.25">
      <c r="A217" s="48">
        <v>44871</v>
      </c>
    </row>
    <row r="218" spans="1:1" x14ac:dyDescent="0.25">
      <c r="A218" s="48">
        <v>44864</v>
      </c>
    </row>
    <row r="219" spans="1:1" x14ac:dyDescent="0.25">
      <c r="A219" s="48">
        <v>44857</v>
      </c>
    </row>
    <row r="220" spans="1:1" x14ac:dyDescent="0.25">
      <c r="A220" s="48">
        <v>44850</v>
      </c>
    </row>
    <row r="221" spans="1:1" x14ac:dyDescent="0.25">
      <c r="A221" s="48">
        <v>44843</v>
      </c>
    </row>
    <row r="222" spans="1:1" x14ac:dyDescent="0.25">
      <c r="A222" s="48">
        <v>44836</v>
      </c>
    </row>
    <row r="223" spans="1:1" x14ac:dyDescent="0.25">
      <c r="A223" s="48">
        <v>44829</v>
      </c>
    </row>
    <row r="224" spans="1:1" x14ac:dyDescent="0.25">
      <c r="A224" s="48">
        <v>44822</v>
      </c>
    </row>
    <row r="225" spans="1:1" x14ac:dyDescent="0.25">
      <c r="A225" s="48">
        <v>44815</v>
      </c>
    </row>
    <row r="226" spans="1:1" x14ac:dyDescent="0.25">
      <c r="A226" s="48">
        <v>44808</v>
      </c>
    </row>
    <row r="227" spans="1:1" x14ac:dyDescent="0.25">
      <c r="A227" s="48">
        <v>44801</v>
      </c>
    </row>
    <row r="228" spans="1:1" x14ac:dyDescent="0.25">
      <c r="A228" s="48">
        <v>44794</v>
      </c>
    </row>
    <row r="229" spans="1:1" x14ac:dyDescent="0.25">
      <c r="A229" s="48">
        <v>44787</v>
      </c>
    </row>
    <row r="230" spans="1:1" x14ac:dyDescent="0.25">
      <c r="A230" s="48">
        <v>44780</v>
      </c>
    </row>
    <row r="231" spans="1:1" x14ac:dyDescent="0.25">
      <c r="A231" s="48">
        <v>44773</v>
      </c>
    </row>
    <row r="232" spans="1:1" x14ac:dyDescent="0.25">
      <c r="A232" s="48">
        <v>44766</v>
      </c>
    </row>
    <row r="233" spans="1:1" x14ac:dyDescent="0.25">
      <c r="A233" s="48">
        <v>44759</v>
      </c>
    </row>
    <row r="234" spans="1:1" x14ac:dyDescent="0.25">
      <c r="A234" s="48">
        <v>44752</v>
      </c>
    </row>
    <row r="235" spans="1:1" x14ac:dyDescent="0.25">
      <c r="A235" s="48">
        <v>44745</v>
      </c>
    </row>
    <row r="236" spans="1:1" x14ac:dyDescent="0.25">
      <c r="A236" s="48">
        <v>44738</v>
      </c>
    </row>
    <row r="237" spans="1:1" x14ac:dyDescent="0.25">
      <c r="A237" s="48">
        <v>44731</v>
      </c>
    </row>
    <row r="238" spans="1:1" x14ac:dyDescent="0.25">
      <c r="A238" s="48">
        <v>44724</v>
      </c>
    </row>
    <row r="239" spans="1:1" x14ac:dyDescent="0.25">
      <c r="A239" s="48">
        <v>44717</v>
      </c>
    </row>
    <row r="240" spans="1:1" x14ac:dyDescent="0.25">
      <c r="A240" s="48">
        <v>44710</v>
      </c>
    </row>
    <row r="241" spans="1:1" x14ac:dyDescent="0.25">
      <c r="A241" s="48">
        <v>44703</v>
      </c>
    </row>
    <row r="242" spans="1:1" x14ac:dyDescent="0.25">
      <c r="A242" s="48">
        <v>44696</v>
      </c>
    </row>
    <row r="243" spans="1:1" x14ac:dyDescent="0.25">
      <c r="A243" s="48">
        <v>44689</v>
      </c>
    </row>
    <row r="244" spans="1:1" x14ac:dyDescent="0.25">
      <c r="A244" s="48">
        <v>44682</v>
      </c>
    </row>
    <row r="245" spans="1:1" x14ac:dyDescent="0.25">
      <c r="A245" s="48">
        <v>44675</v>
      </c>
    </row>
    <row r="246" spans="1:1" x14ac:dyDescent="0.25">
      <c r="A246" s="48">
        <v>44668</v>
      </c>
    </row>
    <row r="247" spans="1:1" x14ac:dyDescent="0.25">
      <c r="A247" s="48">
        <v>44661</v>
      </c>
    </row>
    <row r="248" spans="1:1" x14ac:dyDescent="0.25">
      <c r="A248" s="48">
        <v>44654</v>
      </c>
    </row>
    <row r="249" spans="1:1" x14ac:dyDescent="0.25">
      <c r="A249" s="48">
        <v>44647</v>
      </c>
    </row>
    <row r="250" spans="1:1" x14ac:dyDescent="0.25">
      <c r="A250" s="48">
        <v>44640</v>
      </c>
    </row>
    <row r="251" spans="1:1" x14ac:dyDescent="0.25">
      <c r="A251" s="48">
        <v>44633</v>
      </c>
    </row>
    <row r="252" spans="1:1" x14ac:dyDescent="0.25">
      <c r="A252" s="48">
        <v>44626</v>
      </c>
    </row>
    <row r="253" spans="1:1" x14ac:dyDescent="0.25">
      <c r="A253" s="48">
        <v>44619</v>
      </c>
    </row>
    <row r="254" spans="1:1" x14ac:dyDescent="0.25">
      <c r="A254" s="48">
        <v>44612</v>
      </c>
    </row>
    <row r="255" spans="1:1" x14ac:dyDescent="0.25">
      <c r="A255" s="48">
        <v>44605</v>
      </c>
    </row>
    <row r="256" spans="1:1" x14ac:dyDescent="0.25">
      <c r="A256" s="48">
        <v>44598</v>
      </c>
    </row>
    <row r="257" spans="1:1" x14ac:dyDescent="0.25">
      <c r="A257" s="48">
        <v>44591</v>
      </c>
    </row>
    <row r="258" spans="1:1" x14ac:dyDescent="0.25">
      <c r="A258" s="48">
        <v>44584</v>
      </c>
    </row>
    <row r="259" spans="1:1" x14ac:dyDescent="0.25">
      <c r="A259" s="48">
        <v>44577</v>
      </c>
    </row>
    <row r="260" spans="1:1" x14ac:dyDescent="0.25">
      <c r="A260" s="48">
        <v>44570</v>
      </c>
    </row>
    <row r="261" spans="1:1" x14ac:dyDescent="0.25">
      <c r="A261" s="47">
        <v>44563</v>
      </c>
    </row>
    <row r="262" spans="1:1" x14ac:dyDescent="0.25">
      <c r="A262" s="47">
        <v>44556</v>
      </c>
    </row>
    <row r="263" spans="1:1" x14ac:dyDescent="0.25">
      <c r="A263" s="47">
        <v>44549</v>
      </c>
    </row>
    <row r="264" spans="1:1" x14ac:dyDescent="0.25">
      <c r="A264" s="47">
        <v>44542</v>
      </c>
    </row>
    <row r="265" spans="1:1" x14ac:dyDescent="0.25">
      <c r="A265" s="47">
        <v>44535</v>
      </c>
    </row>
    <row r="266" spans="1:1" x14ac:dyDescent="0.25">
      <c r="A266" s="47">
        <v>44528</v>
      </c>
    </row>
    <row r="267" spans="1:1" x14ac:dyDescent="0.25">
      <c r="A267" s="47">
        <v>44521</v>
      </c>
    </row>
    <row r="268" spans="1:1" x14ac:dyDescent="0.25">
      <c r="A268" s="47">
        <v>44514</v>
      </c>
    </row>
    <row r="269" spans="1:1" x14ac:dyDescent="0.25">
      <c r="A269" s="47">
        <v>44507</v>
      </c>
    </row>
    <row r="270" spans="1:1" x14ac:dyDescent="0.25">
      <c r="A270" s="47">
        <v>44500</v>
      </c>
    </row>
    <row r="271" spans="1:1" x14ac:dyDescent="0.25">
      <c r="A271" s="47">
        <v>44493</v>
      </c>
    </row>
    <row r="272" spans="1:1" x14ac:dyDescent="0.25">
      <c r="A272" s="47">
        <v>44486</v>
      </c>
    </row>
    <row r="273" spans="1:1" x14ac:dyDescent="0.25">
      <c r="A273" s="47">
        <v>44479</v>
      </c>
    </row>
    <row r="274" spans="1:1" x14ac:dyDescent="0.25">
      <c r="A274" s="47">
        <v>44472</v>
      </c>
    </row>
    <row r="275" spans="1:1" x14ac:dyDescent="0.25">
      <c r="A275" s="47">
        <v>44465</v>
      </c>
    </row>
    <row r="276" spans="1:1" x14ac:dyDescent="0.25">
      <c r="A276" s="47">
        <v>44458</v>
      </c>
    </row>
    <row r="277" spans="1:1" x14ac:dyDescent="0.25">
      <c r="A277" s="47">
        <v>44451</v>
      </c>
    </row>
    <row r="278" spans="1:1" x14ac:dyDescent="0.25">
      <c r="A278" s="47">
        <v>44444</v>
      </c>
    </row>
    <row r="279" spans="1:1" x14ac:dyDescent="0.25">
      <c r="A279" s="47">
        <v>44437</v>
      </c>
    </row>
    <row r="280" spans="1:1" x14ac:dyDescent="0.25">
      <c r="A280" s="47">
        <v>44430</v>
      </c>
    </row>
    <row r="281" spans="1:1" x14ac:dyDescent="0.25">
      <c r="A281" s="47">
        <v>44423</v>
      </c>
    </row>
    <row r="282" spans="1:1" x14ac:dyDescent="0.25">
      <c r="A282" s="47">
        <v>44416</v>
      </c>
    </row>
    <row r="283" spans="1:1" x14ac:dyDescent="0.25">
      <c r="A283" s="47">
        <v>44409</v>
      </c>
    </row>
    <row r="284" spans="1:1" x14ac:dyDescent="0.25">
      <c r="A284" s="47">
        <v>44402</v>
      </c>
    </row>
    <row r="285" spans="1:1" x14ac:dyDescent="0.25">
      <c r="A285" s="47">
        <v>44395</v>
      </c>
    </row>
    <row r="286" spans="1:1" x14ac:dyDescent="0.25">
      <c r="A286" s="47">
        <v>44388</v>
      </c>
    </row>
    <row r="287" spans="1:1" x14ac:dyDescent="0.25">
      <c r="A287" s="47">
        <v>44381</v>
      </c>
    </row>
    <row r="288" spans="1:1" x14ac:dyDescent="0.25">
      <c r="A288" s="47">
        <v>44374</v>
      </c>
    </row>
    <row r="289" spans="1:1" x14ac:dyDescent="0.25">
      <c r="A289" s="47">
        <v>44367</v>
      </c>
    </row>
    <row r="290" spans="1:1" x14ac:dyDescent="0.25">
      <c r="A290" s="47">
        <v>44360</v>
      </c>
    </row>
    <row r="291" spans="1:1" x14ac:dyDescent="0.25">
      <c r="A291" s="47">
        <v>44353</v>
      </c>
    </row>
    <row r="292" spans="1:1" x14ac:dyDescent="0.25">
      <c r="A292" s="47">
        <v>44346</v>
      </c>
    </row>
    <row r="293" spans="1:1" x14ac:dyDescent="0.25">
      <c r="A293" s="47">
        <v>44339</v>
      </c>
    </row>
    <row r="294" spans="1:1" x14ac:dyDescent="0.25">
      <c r="A294" s="47">
        <v>44332</v>
      </c>
    </row>
    <row r="295" spans="1:1" x14ac:dyDescent="0.25">
      <c r="A295" s="47">
        <v>44325</v>
      </c>
    </row>
    <row r="296" spans="1:1" x14ac:dyDescent="0.25">
      <c r="A296" s="47">
        <v>44318</v>
      </c>
    </row>
    <row r="297" spans="1:1" x14ac:dyDescent="0.25">
      <c r="A297" s="47">
        <v>44311</v>
      </c>
    </row>
    <row r="298" spans="1:1" x14ac:dyDescent="0.25">
      <c r="A298" s="47">
        <v>44304</v>
      </c>
    </row>
    <row r="299" spans="1:1" x14ac:dyDescent="0.25">
      <c r="A299" s="47">
        <v>44297</v>
      </c>
    </row>
    <row r="300" spans="1:1" x14ac:dyDescent="0.25">
      <c r="A300" s="47">
        <v>44290</v>
      </c>
    </row>
    <row r="301" spans="1:1" x14ac:dyDescent="0.25">
      <c r="A301" s="47">
        <v>44283</v>
      </c>
    </row>
    <row r="302" spans="1:1" x14ac:dyDescent="0.25">
      <c r="A302" s="47">
        <v>44276</v>
      </c>
    </row>
    <row r="303" spans="1:1" x14ac:dyDescent="0.25">
      <c r="A303" s="47">
        <v>44269</v>
      </c>
    </row>
    <row r="304" spans="1:1" x14ac:dyDescent="0.25">
      <c r="A304" s="47">
        <v>44262</v>
      </c>
    </row>
    <row r="305" spans="1:1" x14ac:dyDescent="0.25">
      <c r="A305" s="47">
        <v>44255</v>
      </c>
    </row>
    <row r="306" spans="1:1" x14ac:dyDescent="0.25">
      <c r="A306" s="47">
        <v>44248</v>
      </c>
    </row>
    <row r="307" spans="1:1" x14ac:dyDescent="0.25">
      <c r="A307" s="47">
        <v>44241</v>
      </c>
    </row>
    <row r="308" spans="1:1" x14ac:dyDescent="0.25">
      <c r="A308" s="47">
        <v>44234</v>
      </c>
    </row>
    <row r="309" spans="1:1" x14ac:dyDescent="0.25">
      <c r="A309" s="47">
        <v>44227</v>
      </c>
    </row>
    <row r="310" spans="1:1" x14ac:dyDescent="0.25">
      <c r="A310" s="47">
        <v>44220</v>
      </c>
    </row>
    <row r="311" spans="1:1" x14ac:dyDescent="0.25">
      <c r="A311" s="47">
        <v>44213</v>
      </c>
    </row>
    <row r="312" spans="1:1" x14ac:dyDescent="0.25">
      <c r="A312" s="47">
        <v>44206</v>
      </c>
    </row>
    <row r="313" spans="1:1" x14ac:dyDescent="0.25">
      <c r="A313" s="47">
        <v>44199</v>
      </c>
    </row>
    <row r="314" spans="1:1" x14ac:dyDescent="0.25">
      <c r="A314" s="47">
        <v>44192</v>
      </c>
    </row>
    <row r="315" spans="1:1" x14ac:dyDescent="0.25">
      <c r="A315" s="47">
        <v>44185</v>
      </c>
    </row>
    <row r="316" spans="1:1" x14ac:dyDescent="0.25">
      <c r="A316" s="47">
        <v>44178</v>
      </c>
    </row>
    <row r="317" spans="1:1" x14ac:dyDescent="0.25">
      <c r="A317" s="47">
        <v>44171</v>
      </c>
    </row>
    <row r="318" spans="1:1" x14ac:dyDescent="0.25">
      <c r="A318" s="47">
        <v>44164</v>
      </c>
    </row>
    <row r="319" spans="1:1" x14ac:dyDescent="0.25">
      <c r="A319" s="47">
        <v>44157</v>
      </c>
    </row>
    <row r="320" spans="1:1" x14ac:dyDescent="0.25">
      <c r="A320" s="47">
        <v>44150</v>
      </c>
    </row>
    <row r="321" spans="1:1" x14ac:dyDescent="0.25">
      <c r="A321" s="47">
        <v>44143</v>
      </c>
    </row>
    <row r="322" spans="1:1" x14ac:dyDescent="0.25">
      <c r="A322" s="47">
        <v>44136</v>
      </c>
    </row>
    <row r="323" spans="1:1" x14ac:dyDescent="0.25">
      <c r="A323" s="47">
        <v>44129</v>
      </c>
    </row>
    <row r="324" spans="1:1" x14ac:dyDescent="0.25">
      <c r="A324" s="47">
        <v>44122</v>
      </c>
    </row>
    <row r="325" spans="1:1" x14ac:dyDescent="0.25">
      <c r="A325" s="47">
        <v>44115</v>
      </c>
    </row>
    <row r="326" spans="1:1" x14ac:dyDescent="0.25">
      <c r="A326" s="47">
        <v>44108</v>
      </c>
    </row>
    <row r="327" spans="1:1" x14ac:dyDescent="0.25">
      <c r="A327" s="47">
        <v>44101</v>
      </c>
    </row>
    <row r="328" spans="1:1" x14ac:dyDescent="0.25">
      <c r="A328" s="47">
        <v>44094</v>
      </c>
    </row>
    <row r="329" spans="1:1" x14ac:dyDescent="0.25">
      <c r="A329" s="47">
        <v>44087</v>
      </c>
    </row>
    <row r="330" spans="1:1" x14ac:dyDescent="0.25">
      <c r="A330" s="47">
        <v>44080</v>
      </c>
    </row>
    <row r="331" spans="1:1" x14ac:dyDescent="0.25">
      <c r="A331" s="47">
        <v>44073</v>
      </c>
    </row>
    <row r="332" spans="1:1" x14ac:dyDescent="0.25">
      <c r="A332" s="47">
        <v>44066</v>
      </c>
    </row>
    <row r="333" spans="1:1" x14ac:dyDescent="0.25">
      <c r="A333" s="47">
        <v>44059</v>
      </c>
    </row>
    <row r="334" spans="1:1" x14ac:dyDescent="0.25">
      <c r="A334" s="47">
        <v>44052</v>
      </c>
    </row>
    <row r="335" spans="1:1" x14ac:dyDescent="0.25">
      <c r="A335" s="47">
        <v>44045</v>
      </c>
    </row>
    <row r="336" spans="1:1" x14ac:dyDescent="0.25">
      <c r="A336" s="48">
        <v>44038</v>
      </c>
    </row>
    <row r="337" spans="1:1" x14ac:dyDescent="0.25">
      <c r="A337" s="48">
        <v>44031</v>
      </c>
    </row>
    <row r="338" spans="1:1" x14ac:dyDescent="0.25">
      <c r="A338" s="48">
        <v>44024</v>
      </c>
    </row>
    <row r="339" spans="1:1" x14ac:dyDescent="0.25">
      <c r="A339" s="48">
        <v>44017</v>
      </c>
    </row>
    <row r="340" spans="1:1" x14ac:dyDescent="0.25">
      <c r="A340" s="48">
        <v>44010</v>
      </c>
    </row>
    <row r="341" spans="1:1" x14ac:dyDescent="0.25">
      <c r="A341" s="48">
        <v>44003</v>
      </c>
    </row>
    <row r="342" spans="1:1" x14ac:dyDescent="0.25">
      <c r="A342" s="48">
        <v>43996</v>
      </c>
    </row>
    <row r="343" spans="1:1" x14ac:dyDescent="0.25">
      <c r="A343" s="48">
        <v>43989</v>
      </c>
    </row>
    <row r="344" spans="1:1" x14ac:dyDescent="0.25">
      <c r="A344" s="48">
        <v>43982</v>
      </c>
    </row>
    <row r="345" spans="1:1" x14ac:dyDescent="0.25">
      <c r="A345" s="48">
        <v>43975</v>
      </c>
    </row>
    <row r="346" spans="1:1" x14ac:dyDescent="0.25">
      <c r="A346" s="48">
        <v>43968</v>
      </c>
    </row>
    <row r="347" spans="1:1" x14ac:dyDescent="0.25">
      <c r="A347" s="48">
        <v>43961</v>
      </c>
    </row>
    <row r="348" spans="1:1" x14ac:dyDescent="0.25">
      <c r="A348" s="48">
        <v>43954</v>
      </c>
    </row>
    <row r="349" spans="1:1" x14ac:dyDescent="0.25">
      <c r="A349" s="48">
        <v>43947</v>
      </c>
    </row>
    <row r="350" spans="1:1" x14ac:dyDescent="0.25">
      <c r="A350" s="48">
        <v>43940</v>
      </c>
    </row>
    <row r="351" spans="1:1" x14ac:dyDescent="0.25">
      <c r="A351" s="48">
        <v>43933</v>
      </c>
    </row>
    <row r="352" spans="1:1" x14ac:dyDescent="0.25">
      <c r="A352" s="48">
        <v>43926</v>
      </c>
    </row>
    <row r="353" spans="1:1" x14ac:dyDescent="0.25">
      <c r="A353" s="48">
        <v>43919</v>
      </c>
    </row>
    <row r="354" spans="1:1" x14ac:dyDescent="0.25">
      <c r="A354" s="48">
        <v>43912</v>
      </c>
    </row>
    <row r="355" spans="1:1" x14ac:dyDescent="0.25">
      <c r="A355" s="48">
        <v>43905</v>
      </c>
    </row>
    <row r="356" spans="1:1" x14ac:dyDescent="0.25">
      <c r="A356" s="48">
        <v>43898</v>
      </c>
    </row>
    <row r="357" spans="1:1" x14ac:dyDescent="0.25">
      <c r="A357" s="48">
        <v>43891</v>
      </c>
    </row>
    <row r="358" spans="1:1" x14ac:dyDescent="0.25">
      <c r="A358" s="48">
        <v>43884</v>
      </c>
    </row>
    <row r="359" spans="1:1" x14ac:dyDescent="0.25">
      <c r="A359" s="48">
        <v>43877</v>
      </c>
    </row>
    <row r="360" spans="1:1" x14ac:dyDescent="0.25">
      <c r="A360" s="48">
        <v>43870</v>
      </c>
    </row>
    <row r="361" spans="1:1" x14ac:dyDescent="0.25">
      <c r="A361" s="48">
        <v>43863</v>
      </c>
    </row>
    <row r="362" spans="1:1" x14ac:dyDescent="0.25">
      <c r="A362" s="48">
        <v>43856</v>
      </c>
    </row>
    <row r="363" spans="1:1" x14ac:dyDescent="0.25">
      <c r="A363" s="48">
        <v>43849</v>
      </c>
    </row>
    <row r="364" spans="1:1" x14ac:dyDescent="0.25">
      <c r="A364" s="48">
        <v>43842</v>
      </c>
    </row>
    <row r="365" spans="1:1" x14ac:dyDescent="0.25">
      <c r="A365" s="48">
        <v>43835</v>
      </c>
    </row>
    <row r="366" spans="1:1" x14ac:dyDescent="0.25">
      <c r="A366" s="48">
        <v>43828</v>
      </c>
    </row>
    <row r="367" spans="1:1" x14ac:dyDescent="0.25">
      <c r="A367" s="48">
        <v>43821</v>
      </c>
    </row>
    <row r="368" spans="1:1" x14ac:dyDescent="0.25">
      <c r="A368" s="48">
        <v>43814</v>
      </c>
    </row>
    <row r="369" spans="1:1" x14ac:dyDescent="0.25">
      <c r="A369" s="48">
        <v>43807</v>
      </c>
    </row>
    <row r="370" spans="1:1" x14ac:dyDescent="0.25">
      <c r="A370" s="48">
        <v>43800</v>
      </c>
    </row>
    <row r="371" spans="1:1" x14ac:dyDescent="0.25">
      <c r="A371" s="48">
        <v>43793</v>
      </c>
    </row>
    <row r="372" spans="1:1" x14ac:dyDescent="0.25">
      <c r="A372" s="48">
        <v>43786</v>
      </c>
    </row>
    <row r="373" spans="1:1" x14ac:dyDescent="0.25">
      <c r="A373" s="48">
        <v>43779</v>
      </c>
    </row>
    <row r="374" spans="1:1" x14ac:dyDescent="0.25">
      <c r="A374" s="48">
        <v>43772</v>
      </c>
    </row>
    <row r="375" spans="1:1" x14ac:dyDescent="0.25">
      <c r="A375" s="48">
        <v>43765</v>
      </c>
    </row>
    <row r="376" spans="1:1" x14ac:dyDescent="0.25">
      <c r="A376" s="48">
        <v>43758</v>
      </c>
    </row>
    <row r="377" spans="1:1" x14ac:dyDescent="0.25">
      <c r="A377" s="48">
        <v>43751</v>
      </c>
    </row>
    <row r="378" spans="1:1" x14ac:dyDescent="0.25">
      <c r="A378" s="48">
        <v>43744</v>
      </c>
    </row>
    <row r="379" spans="1:1" x14ac:dyDescent="0.25">
      <c r="A379" s="48">
        <v>43737</v>
      </c>
    </row>
    <row r="380" spans="1:1" x14ac:dyDescent="0.25">
      <c r="A380" s="48">
        <v>43730</v>
      </c>
    </row>
    <row r="381" spans="1:1" x14ac:dyDescent="0.25">
      <c r="A381" s="48">
        <v>43723</v>
      </c>
    </row>
    <row r="382" spans="1:1" x14ac:dyDescent="0.25">
      <c r="A382" s="48">
        <v>43716</v>
      </c>
    </row>
    <row r="383" spans="1:1" x14ac:dyDescent="0.25">
      <c r="A383" s="48">
        <v>43709</v>
      </c>
    </row>
    <row r="384" spans="1:1" x14ac:dyDescent="0.25">
      <c r="A384" s="48">
        <v>43702</v>
      </c>
    </row>
    <row r="385" spans="1:1" x14ac:dyDescent="0.25">
      <c r="A385" s="48">
        <v>43695</v>
      </c>
    </row>
    <row r="386" spans="1:1" x14ac:dyDescent="0.25">
      <c r="A386" s="48">
        <v>43688</v>
      </c>
    </row>
    <row r="387" spans="1:1" x14ac:dyDescent="0.25">
      <c r="A387" s="48">
        <v>43681</v>
      </c>
    </row>
    <row r="388" spans="1:1" x14ac:dyDescent="0.25">
      <c r="A388" s="48">
        <v>43674</v>
      </c>
    </row>
    <row r="389" spans="1:1" x14ac:dyDescent="0.25">
      <c r="A389" s="48">
        <v>43667</v>
      </c>
    </row>
    <row r="390" spans="1:1" x14ac:dyDescent="0.25">
      <c r="A390" s="48">
        <v>43660</v>
      </c>
    </row>
    <row r="391" spans="1:1" x14ac:dyDescent="0.25">
      <c r="A391" s="48">
        <v>43653</v>
      </c>
    </row>
    <row r="392" spans="1:1" x14ac:dyDescent="0.25">
      <c r="A392" s="48">
        <v>43646</v>
      </c>
    </row>
    <row r="393" spans="1:1" x14ac:dyDescent="0.25">
      <c r="A393" s="48">
        <v>43639</v>
      </c>
    </row>
    <row r="394" spans="1:1" x14ac:dyDescent="0.25">
      <c r="A394" s="48">
        <v>43632</v>
      </c>
    </row>
    <row r="395" spans="1:1" x14ac:dyDescent="0.25">
      <c r="A395" s="48">
        <v>43625</v>
      </c>
    </row>
    <row r="396" spans="1:1" x14ac:dyDescent="0.25">
      <c r="A396" s="48">
        <v>43618</v>
      </c>
    </row>
    <row r="397" spans="1:1" x14ac:dyDescent="0.25">
      <c r="A397" s="48">
        <v>43611</v>
      </c>
    </row>
    <row r="398" spans="1:1" x14ac:dyDescent="0.25">
      <c r="A398" s="48">
        <v>43604</v>
      </c>
    </row>
    <row r="399" spans="1:1" x14ac:dyDescent="0.25">
      <c r="A399" s="48">
        <v>43597</v>
      </c>
    </row>
    <row r="400" spans="1:1" x14ac:dyDescent="0.25">
      <c r="A400" s="48">
        <v>43590</v>
      </c>
    </row>
    <row r="401" spans="1:1" x14ac:dyDescent="0.25">
      <c r="A401" s="48">
        <v>43583</v>
      </c>
    </row>
    <row r="402" spans="1:1" x14ac:dyDescent="0.25">
      <c r="A402" s="48">
        <v>43576</v>
      </c>
    </row>
    <row r="403" spans="1:1" x14ac:dyDescent="0.25">
      <c r="A403" s="48">
        <v>43569</v>
      </c>
    </row>
    <row r="404" spans="1:1" x14ac:dyDescent="0.25">
      <c r="A404" s="48">
        <v>43562</v>
      </c>
    </row>
    <row r="405" spans="1:1" x14ac:dyDescent="0.25">
      <c r="A405" s="48">
        <v>43555</v>
      </c>
    </row>
    <row r="406" spans="1:1" x14ac:dyDescent="0.25">
      <c r="A406" s="48">
        <v>43548</v>
      </c>
    </row>
    <row r="407" spans="1:1" x14ac:dyDescent="0.25">
      <c r="A407" s="48">
        <v>43541</v>
      </c>
    </row>
    <row r="408" spans="1:1" x14ac:dyDescent="0.25">
      <c r="A408" s="48">
        <v>43534</v>
      </c>
    </row>
    <row r="409" spans="1:1" x14ac:dyDescent="0.25">
      <c r="A409" s="48">
        <v>43527</v>
      </c>
    </row>
    <row r="410" spans="1:1" x14ac:dyDescent="0.25">
      <c r="A410" s="48">
        <v>43520</v>
      </c>
    </row>
    <row r="411" spans="1:1" x14ac:dyDescent="0.25">
      <c r="A411" s="48">
        <v>43513</v>
      </c>
    </row>
    <row r="412" spans="1:1" x14ac:dyDescent="0.25">
      <c r="A412" s="48">
        <v>43506</v>
      </c>
    </row>
    <row r="413" spans="1:1" x14ac:dyDescent="0.25">
      <c r="A413" s="48">
        <v>43499</v>
      </c>
    </row>
    <row r="414" spans="1:1" x14ac:dyDescent="0.25">
      <c r="A414" s="48">
        <v>43492</v>
      </c>
    </row>
    <row r="415" spans="1:1" x14ac:dyDescent="0.25">
      <c r="A415" s="48">
        <v>43485</v>
      </c>
    </row>
    <row r="416" spans="1:1" x14ac:dyDescent="0.25">
      <c r="A416" s="48">
        <v>43478</v>
      </c>
    </row>
    <row r="417" spans="1:1" x14ac:dyDescent="0.25">
      <c r="A417" s="48">
        <v>43471</v>
      </c>
    </row>
    <row r="418" spans="1:1" x14ac:dyDescent="0.25">
      <c r="A418" s="113"/>
    </row>
    <row r="419" spans="1:1" x14ac:dyDescent="0.25">
      <c r="A419" s="113"/>
    </row>
    <row r="420" spans="1:1" x14ac:dyDescent="0.25">
      <c r="A420" s="113"/>
    </row>
    <row r="421" spans="1:1" x14ac:dyDescent="0.25">
      <c r="A421" s="113"/>
    </row>
    <row r="422" spans="1:1" x14ac:dyDescent="0.25">
      <c r="A422" s="113"/>
    </row>
    <row r="423" spans="1:1" x14ac:dyDescent="0.25">
      <c r="A423" s="113"/>
    </row>
    <row r="424" spans="1:1" x14ac:dyDescent="0.25">
      <c r="A424" s="113"/>
    </row>
    <row r="425" spans="1:1" x14ac:dyDescent="0.25">
      <c r="A425" s="113"/>
    </row>
    <row r="426" spans="1:1" x14ac:dyDescent="0.25">
      <c r="A426" s="113"/>
    </row>
    <row r="427" spans="1:1" x14ac:dyDescent="0.25">
      <c r="A427" s="113"/>
    </row>
    <row r="428" spans="1:1" x14ac:dyDescent="0.25">
      <c r="A428" s="113"/>
    </row>
    <row r="429" spans="1:1" x14ac:dyDescent="0.25">
      <c r="A429" s="113"/>
    </row>
    <row r="430" spans="1:1" x14ac:dyDescent="0.25">
      <c r="A430" s="113"/>
    </row>
    <row r="431" spans="1:1" x14ac:dyDescent="0.25">
      <c r="A431" s="113"/>
    </row>
    <row r="432" spans="1:1" x14ac:dyDescent="0.25">
      <c r="A432" s="113"/>
    </row>
    <row r="433" spans="1:1" x14ac:dyDescent="0.25">
      <c r="A433" s="113"/>
    </row>
    <row r="434" spans="1:1" x14ac:dyDescent="0.25">
      <c r="A434" s="113"/>
    </row>
    <row r="435" spans="1:1" x14ac:dyDescent="0.25">
      <c r="A435" s="113"/>
    </row>
    <row r="436" spans="1:1" x14ac:dyDescent="0.25">
      <c r="A436" s="113"/>
    </row>
    <row r="437" spans="1:1" x14ac:dyDescent="0.25">
      <c r="A437" s="113"/>
    </row>
    <row r="438" spans="1:1" x14ac:dyDescent="0.25">
      <c r="A438" s="113"/>
    </row>
    <row r="439" spans="1:1" x14ac:dyDescent="0.25">
      <c r="A439" s="113"/>
    </row>
    <row r="440" spans="1:1" x14ac:dyDescent="0.25">
      <c r="A440" s="113"/>
    </row>
    <row r="441" spans="1:1" x14ac:dyDescent="0.25">
      <c r="A441" s="113"/>
    </row>
    <row r="442" spans="1:1" x14ac:dyDescent="0.25">
      <c r="A442" s="113"/>
    </row>
    <row r="443" spans="1:1" x14ac:dyDescent="0.25">
      <c r="A443" s="113"/>
    </row>
    <row r="444" spans="1:1" x14ac:dyDescent="0.25">
      <c r="A444" s="113"/>
    </row>
    <row r="445" spans="1:1" x14ac:dyDescent="0.25">
      <c r="A445" s="113"/>
    </row>
    <row r="446" spans="1:1" x14ac:dyDescent="0.25">
      <c r="A446" s="113"/>
    </row>
    <row r="447" spans="1:1" x14ac:dyDescent="0.25">
      <c r="A447" s="113"/>
    </row>
    <row r="448" spans="1:1" x14ac:dyDescent="0.25">
      <c r="A448" s="113"/>
    </row>
  </sheetData>
  <sortState xmlns:xlrd2="http://schemas.microsoft.com/office/spreadsheetml/2017/richdata2" ref="A1:A448">
    <sortCondition descending="1" ref="A1:A448"/>
  </sortState>
  <pageMargins left="0.7" right="0.7" top="0.75" bottom="0.75" header="0.3" footer="0.3"/>
  <pageSetup paperSize="9" orientation="portrait" r:id="rId1"/>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Pigs - E grade prices</vt:lpstr>
      <vt:lpstr>Pigs - S grade prices</vt:lpstr>
      <vt:lpstr>Specific sow quotations</vt:lpstr>
      <vt:lpstr>Disclaimer and notes</vt:lpstr>
      <vt:lpstr>Dates</vt:lpstr>
    </vt:vector>
  </TitlesOfParts>
  <Company>Meat &amp; Livestock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FISHER</dc:creator>
  <cp:lastModifiedBy>Dorian Harris</cp:lastModifiedBy>
  <cp:lastPrinted>2019-12-18T11:16:40Z</cp:lastPrinted>
  <dcterms:created xsi:type="dcterms:W3CDTF">2009-06-26T14:19:12Z</dcterms:created>
  <dcterms:modified xsi:type="dcterms:W3CDTF">2026-08-14T13:38:32Z</dcterms:modified>
</cp:coreProperties>
</file>